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rkas.sharepoint.com/Kliendisuhted/ri ja halduslepingud/YLEP 2025/RAM/Rahandusministeerium/Akadeemia tn 2/Muudatus nr 6/"/>
    </mc:Choice>
  </mc:AlternateContent>
  <xr:revisionPtr revIDLastSave="171" documentId="8_{3495BBAE-64D2-49C2-A6BA-FF0A03F97E41}" xr6:coauthVersionLast="47" xr6:coauthVersionMax="47" xr10:uidLastSave="{2A83E2CE-732F-4017-9B40-49929FBED580}"/>
  <bookViews>
    <workbookView xWindow="67080" yWindow="-120" windowWidth="38640" windowHeight="21240" tabRatio="934" xr2:uid="{787EEEA4-484B-44E3-892C-FAE0C987E041}"/>
  </bookViews>
  <sheets>
    <sheet name="Lisa 3" sheetId="1" r:id="rId1"/>
    <sheet name="Annuiteetgraafik BIL" sheetId="21" r:id="rId2"/>
    <sheet name="Annuiteetgraafik PT" sheetId="22" r:id="rId3"/>
    <sheet name="Annuiteedigraafik TS_01.12" sheetId="12" r:id="rId4"/>
    <sheet name="Annuiteedigraafik TS_lisanduv" sheetId="16" r:id="rId5"/>
    <sheet name="ERK lisa 6.1 tavasisustus" sheetId="13" r:id="rId6"/>
    <sheet name="TA lisa 6.2 PP" sheetId="17" r:id="rId7"/>
    <sheet name="Annuiteetgraafik_PP" sheetId="23" r:id="rId8"/>
  </sheets>
  <definedNames>
    <definedName name="_30_Ülekantavad_vahendid">#REF!</definedName>
    <definedName name="Aadress">#REF!</definedName>
    <definedName name="aadress_asukoha_analüüs">#REF!</definedName>
    <definedName name="aadress_asukohahinnang">#REF!</definedName>
    <definedName name="aasta">#REF!</definedName>
    <definedName name="aeg" localSheetId="4">OFFSET(#REF!,0,#REF!,1,#REF!)</definedName>
    <definedName name="aeg">OFFSET(#REF!,0,#REF!,1,#REF!)</definedName>
    <definedName name="alge" localSheetId="4">OFFSET(#REF!,0,#REF!,1,#REF!)</definedName>
    <definedName name="alge">OFFSET(#REF!,0,#REF!,1,#REF!)</definedName>
    <definedName name="Algus_veerg" localSheetId="4">#REF!</definedName>
    <definedName name="Algus_veerg">#REF!</definedName>
    <definedName name="ALL">#REF!</definedName>
    <definedName name="andmed" localSheetId="4">#REF!</definedName>
    <definedName name="andmed">#REF!</definedName>
    <definedName name="andmed_kogemus" localSheetId="4">#REF!</definedName>
    <definedName name="andmed_kogemus">#REF!</definedName>
    <definedName name="andmed_ruumide_sobivus" localSheetId="4">#REF!</definedName>
    <definedName name="andmed_ruumide_sobivus">#REF!</definedName>
    <definedName name="bilanss">#REF!</definedName>
    <definedName name="brutopind" localSheetId="4">#REF!</definedName>
    <definedName name="brutopind">#REF!</definedName>
    <definedName name="disk.määr" localSheetId="4">#REF!</definedName>
    <definedName name="disk.määr">#REF!</definedName>
    <definedName name="eel_1" localSheetId="4">OFFSET(#REF!,1,0,1,#REF!)</definedName>
    <definedName name="eel_1">OFFSET(#REF!,1,0,1,#REF!)</definedName>
    <definedName name="eel_2" localSheetId="4">OFFSET(#REF!,30,0,1,#REF!)</definedName>
    <definedName name="eel_2">OFFSET(#REF!,30,0,1,#REF!)</definedName>
    <definedName name="eel_3" localSheetId="4">OFFSET(#REF!,60,0,1,#REF!)</definedName>
    <definedName name="eel_3">OFFSET(#REF!,60,0,1,#REF!)</definedName>
    <definedName name="eel_4" localSheetId="4">OFFSET(#REF!,88,0,1,#REF!)</definedName>
    <definedName name="eel_4">OFFSET(#REF!,88,0,1,#REF!)</definedName>
    <definedName name="eelarve" localSheetId="4">#REF!</definedName>
    <definedName name="eelarve">#REF!</definedName>
    <definedName name="eelarve_kokku" localSheetId="4">#REF!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 localSheetId="4">#REF!</definedName>
    <definedName name="hind">#REF!</definedName>
    <definedName name="hinnang_asukoha_analüüs">#REF!</definedName>
    <definedName name="hüvitamine">#REF!</definedName>
    <definedName name="IPE">#REF!</definedName>
    <definedName name="Jum_osa" localSheetId="4">#REF!</definedName>
    <definedName name="Jum_osa">#REF!</definedName>
    <definedName name="karkass">#REF!</definedName>
    <definedName name="karkassilisa">#REF!</definedName>
    <definedName name="katus">#REF!</definedName>
    <definedName name="kehtiv_IRR" localSheetId="4">#REF!</definedName>
    <definedName name="kehtiv_IRR">#REF!</definedName>
    <definedName name="kestvus" localSheetId="4">#REF!</definedName>
    <definedName name="kestvus">#REF!</definedName>
    <definedName name="kestvus2" localSheetId="4">#REF!</definedName>
    <definedName name="kestvus2">#REF!</definedName>
    <definedName name="Kinnistu">#REF!</definedName>
    <definedName name="Kinnistud">#REF!</definedName>
    <definedName name="kipsilisa">#REF!</definedName>
    <definedName name="kipsvaheseinad">#REF!</definedName>
    <definedName name="kogu_eelarve_ületamine">#REF!</definedName>
    <definedName name="kood">#REF!</definedName>
    <definedName name="kor_1" localSheetId="4">OFFSET(#REF!,0,#REF!,1,#REF!)</definedName>
    <definedName name="kor_1">OFFSET(#REF!,0,#REF!,1,#REF!)</definedName>
    <definedName name="kor_2" localSheetId="4">OFFSET(#REF!,0,#REF!,1,#REF!)</definedName>
    <definedName name="kor_2">OFFSET(#REF!,0,#REF!,1,#REF!)</definedName>
    <definedName name="kor_3" localSheetId="4">OFFSET(#REF!,0,#REF!,1,#REF!)</definedName>
    <definedName name="kor_3">OFFSET(#REF!,0,#REF!,1,#REF!)</definedName>
    <definedName name="kor_4" localSheetId="4">OFFSET(#REF!,0,#REF!,1,#REF!)</definedName>
    <definedName name="kor_4">OFFSET(#REF!,0,#REF!,1,#REF!)</definedName>
    <definedName name="kor_5" localSheetId="4">OFFSET(#REF!,0,#REF!,1,#REF!)</definedName>
    <definedName name="kor_5">OFFSET(#REF!,0,#REF!,1,#REF!)</definedName>
    <definedName name="kor_6" localSheetId="4">OFFSET(#REF!,0,#REF!,1,#REF!)</definedName>
    <definedName name="kor_6">OFFSET(#REF!,0,#REF!,1,#REF!)</definedName>
    <definedName name="Kuupäev" localSheetId="4">#REF!</definedName>
    <definedName name="Kuupäev">#REF!</definedName>
    <definedName name="liik" localSheetId="4">#REF!</definedName>
    <definedName name="liik">#REF!</definedName>
    <definedName name="LISA">#REF!</definedName>
    <definedName name="lisakatuslagi">#REF!</definedName>
    <definedName name="ltasu">#REF!</definedName>
    <definedName name="Maksumus" localSheetId="4">#REF!</definedName>
    <definedName name="Maksumus">#REF!</definedName>
    <definedName name="maksuvaba">#REF!</definedName>
    <definedName name="max.parkimiskoha_maksumus" localSheetId="4">#REF!</definedName>
    <definedName name="max.parkimiskoha_maksumus">#REF!</definedName>
    <definedName name="minist">#REF!</definedName>
    <definedName name="mullatööd">#REF!</definedName>
    <definedName name="nelikanttoru">#REF!</definedName>
    <definedName name="nelikanttoru150">#REF!</definedName>
    <definedName name="nelikanttoru30">#REF!</definedName>
    <definedName name="netopind" localSheetId="4">#REF!</definedName>
    <definedName name="netopind">#REF!</definedName>
    <definedName name="Number" localSheetId="4">#REF!</definedName>
    <definedName name="Number">#REF!</definedName>
    <definedName name="objekt" localSheetId="4">#REF!</definedName>
    <definedName name="objekt">#REF!</definedName>
    <definedName name="objekt_ruumide_sobivus" localSheetId="4">#REF!</definedName>
    <definedName name="objekt_ruumide_sobivus">#REF!</definedName>
    <definedName name="objekti_aadress" localSheetId="4">#REF!</definedName>
    <definedName name="objekti_aadress">#REF!</definedName>
    <definedName name="pakkujad_kogemus" localSheetId="4">#REF!</definedName>
    <definedName name="pakkujad_kogemus">#REF!</definedName>
    <definedName name="paneelsein">#REF!</definedName>
    <definedName name="paneelsein3" localSheetId="4">#REF!</definedName>
    <definedName name="paneelsein3">#REF!</definedName>
    <definedName name="pealkirjad" localSheetId="4">#REF!</definedName>
    <definedName name="pealkirjad">#REF!</definedName>
    <definedName name="pealkirjad_kogemus" localSheetId="4">#REF!</definedName>
    <definedName name="pealkirjad_kogemus">#REF!</definedName>
    <definedName name="pealkirjad_ruumide_sobivus" localSheetId="4">#REF!</definedName>
    <definedName name="pealkirjad_ruumide_sobivus">#REF!</definedName>
    <definedName name="Periood">#REF!</definedName>
    <definedName name="piirkond">#REF!</definedName>
    <definedName name="plekkkatus">#REF!</definedName>
    <definedName name="plekksein">#REF!</definedName>
    <definedName name="pr_list" localSheetId="4">OFFSET(#REF!,0,0,#REF!-4,1)</definedName>
    <definedName name="pr_list">OFFSET(#REF!,0,0,#REF!-4,1)</definedName>
    <definedName name="pr_reg" localSheetId="4">OFFSET(#REF!,0,0,#REF!+1,1)</definedName>
    <definedName name="pr_reg">OFFSET(#REF!,0,0,#REF!+1,1)</definedName>
    <definedName name="pro_1" localSheetId="4">OFFSET(#REF!,2,0,1,#REF!)</definedName>
    <definedName name="pro_1">OFFSET(#REF!,2,0,1,#REF!)</definedName>
    <definedName name="pro_2" localSheetId="4">OFFSET(#REF!,31,0,1,#REF!)</definedName>
    <definedName name="pro_2">OFFSET(#REF!,31,0,1,#REF!)</definedName>
    <definedName name="pro_3" localSheetId="4">OFFSET(#REF!,61,0,1,#REF!)</definedName>
    <definedName name="pro_3">OFFSET(#REF!,61,0,1,#REF!)</definedName>
    <definedName name="pro_4" localSheetId="4">OFFSET(#REF!,89,0,1,#REF!)</definedName>
    <definedName name="pro_4">OFFSET(#REF!,89,0,1,#REF!)</definedName>
    <definedName name="prognoos_ilma_meeskonna_ja_yldkuludeta" localSheetId="4">#REF!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 localSheetId="4">#REF!</definedName>
    <definedName name="prognoosi_muutmise_aeg">#REF!</definedName>
    <definedName name="prognoosi_periood">#REF!</definedName>
    <definedName name="projekti_nimi" localSheetId="4">#REF!</definedName>
    <definedName name="projekti_nimi">#REF!</definedName>
    <definedName name="projekti_nr" localSheetId="4">#REF!</definedName>
    <definedName name="projekti_nr">#REF!</definedName>
    <definedName name="protsent">#REF!</definedName>
    <definedName name="punktid_asukohahinnang">#REF!</definedName>
    <definedName name="põrand">#REF!</definedName>
    <definedName name="Rahastusallikad" localSheetId="4">#REF!</definedName>
    <definedName name="Rahastusallikad">#REF!</definedName>
    <definedName name="Reserv">#REF!</definedName>
    <definedName name="ryytelkond" localSheetId="4">#REF!</definedName>
    <definedName name="ryytelkond">#REF!</definedName>
    <definedName name="sdfds" localSheetId="4">#REF!</definedName>
    <definedName name="sdfds">#REF!</definedName>
    <definedName name="seinad">#REF!</definedName>
    <definedName name="seintelisa">#REF!</definedName>
    <definedName name="siseviimistlus">#REF!</definedName>
    <definedName name="sissevool">#REF!</definedName>
    <definedName name="sisu">#REF!</definedName>
    <definedName name="SOTS">#REF!</definedName>
    <definedName name="suletud_netopind" localSheetId="4">#REF!</definedName>
    <definedName name="suletud_netopind">#REF!</definedName>
    <definedName name="suurim_eelarverea_yletamine">#REF!</definedName>
    <definedName name="Tabel">#REF!</definedName>
    <definedName name="tala">#REF!</definedName>
    <definedName name="TASU">#REF!</definedName>
    <definedName name="teg" localSheetId="4">OFFSET(#REF!,0,#REF!,1,#REF!)</definedName>
    <definedName name="teg">OFFSET(#REF!,0,#REF!,1,#REF!)</definedName>
    <definedName name="teg_1" localSheetId="4">OFFSET(#REF!,0,0,1,#REF!)</definedName>
    <definedName name="teg_1">OFFSET(#REF!,0,0,1,#REF!)</definedName>
    <definedName name="teg_2" localSheetId="4">OFFSET(#REF!,29,0,1,#REF!)</definedName>
    <definedName name="teg_2">OFFSET(#REF!,29,0,1,#REF!)</definedName>
    <definedName name="teg_3" localSheetId="4">OFFSET(#REF!,59,0,1,#REF!)</definedName>
    <definedName name="teg_3">OFFSET(#REF!,59,0,1,#REF!)</definedName>
    <definedName name="teg_4" localSheetId="4">OFFSET(#REF!,87,0,1,#REF!)</definedName>
    <definedName name="teg_4">OFFSET(#REF!,87,0,1,#REF!)</definedName>
    <definedName name="Tehnoloog" localSheetId="4">#REF!</definedName>
    <definedName name="Tehnoloog">#REF!</definedName>
    <definedName name="Tellija" localSheetId="4">#REF!</definedName>
    <definedName name="Tellija">#REF!</definedName>
    <definedName name="tellisseinad">#REF!</definedName>
    <definedName name="terastalad">#REF!</definedName>
    <definedName name="Toode" localSheetId="4">#REF!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36" i="1" l="1"/>
  <c r="H37" i="1" s="1"/>
  <c r="G28" i="1"/>
  <c r="G30" i="1"/>
  <c r="G31" i="1"/>
  <c r="G32" i="1"/>
  <c r="G33" i="1"/>
  <c r="G34" i="1"/>
  <c r="G27" i="1"/>
  <c r="H22" i="1"/>
  <c r="G22" i="1" s="1"/>
  <c r="H23" i="1"/>
  <c r="H21" i="1"/>
  <c r="G21" i="1" s="1"/>
  <c r="H20" i="1"/>
  <c r="G20" i="1" s="1"/>
  <c r="H19" i="1"/>
  <c r="G19" i="1"/>
  <c r="G23" i="1"/>
  <c r="H18" i="1"/>
  <c r="G18" i="1" s="1"/>
  <c r="B16" i="23"/>
  <c r="E15" i="23"/>
  <c r="G15" i="23" s="1"/>
  <c r="C16" i="23" s="1"/>
  <c r="D15" i="23"/>
  <c r="F15" i="23" s="1"/>
  <c r="B15" i="23"/>
  <c r="C15" i="23" s="1"/>
  <c r="D9" i="23"/>
  <c r="D8" i="23"/>
  <c r="G36" i="1" l="1"/>
  <c r="G37" i="1" s="1"/>
  <c r="E16" i="23"/>
  <c r="G16" i="23" s="1"/>
  <c r="D16" i="23"/>
  <c r="F16" i="23" s="1"/>
  <c r="B17" i="23"/>
  <c r="A15" i="23"/>
  <c r="A16" i="23" s="1"/>
  <c r="A17" i="23" l="1"/>
  <c r="B18" i="23"/>
  <c r="E17" i="23"/>
  <c r="D17" i="23"/>
  <c r="F17" i="23" s="1"/>
  <c r="C17" i="23"/>
  <c r="G17" i="23" s="1"/>
  <c r="E18" i="23" l="1"/>
  <c r="D18" i="23"/>
  <c r="F18" i="23" s="1"/>
  <c r="C18" i="23"/>
  <c r="G18" i="23" s="1"/>
  <c r="B19" i="23"/>
  <c r="A18" i="23"/>
  <c r="B20" i="23" l="1"/>
  <c r="A19" i="23"/>
  <c r="E19" i="23"/>
  <c r="D19" i="23"/>
  <c r="F19" i="23" s="1"/>
  <c r="C19" i="23"/>
  <c r="G19" i="23" s="1"/>
  <c r="D20" i="23" l="1"/>
  <c r="C20" i="23"/>
  <c r="A20" i="23"/>
  <c r="B21" i="23"/>
  <c r="E20" i="23"/>
  <c r="G20" i="23" s="1"/>
  <c r="B22" i="23" l="1"/>
  <c r="E21" i="23"/>
  <c r="D21" i="23"/>
  <c r="F21" i="23" s="1"/>
  <c r="C21" i="23"/>
  <c r="G21" i="23" s="1"/>
  <c r="A21" i="23"/>
  <c r="F20" i="23"/>
  <c r="A22" i="23" l="1"/>
  <c r="C22" i="23"/>
  <c r="B23" i="23"/>
  <c r="E22" i="23"/>
  <c r="G22" i="23" s="1"/>
  <c r="D22" i="23"/>
  <c r="F22" i="23" s="1"/>
  <c r="E23" i="23" l="1"/>
  <c r="D23" i="23"/>
  <c r="F23" i="23" s="1"/>
  <c r="C23" i="23"/>
  <c r="G23" i="23" s="1"/>
  <c r="A23" i="23"/>
  <c r="B24" i="23"/>
  <c r="B25" i="23" l="1"/>
  <c r="E24" i="23"/>
  <c r="D24" i="23"/>
  <c r="F24" i="23" s="1"/>
  <c r="C24" i="23"/>
  <c r="A24" i="23"/>
  <c r="G24" i="23"/>
  <c r="E25" i="23" l="1"/>
  <c r="D25" i="23"/>
  <c r="F25" i="23" s="1"/>
  <c r="C25" i="23"/>
  <c r="A25" i="23"/>
  <c r="B26" i="23"/>
  <c r="G25" i="23"/>
  <c r="B27" i="23" l="1"/>
  <c r="C26" i="23"/>
  <c r="G26" i="23" s="1"/>
  <c r="A26" i="23"/>
  <c r="E26" i="23"/>
  <c r="D26" i="23"/>
  <c r="F26" i="23" s="1"/>
  <c r="C27" i="23" l="1"/>
  <c r="A27" i="23"/>
  <c r="G27" i="23"/>
  <c r="F27" i="23"/>
  <c r="E27" i="23"/>
  <c r="D27" i="23"/>
  <c r="B28" i="23"/>
  <c r="G28" i="23" l="1"/>
  <c r="F28" i="23"/>
  <c r="E28" i="23"/>
  <c r="D28" i="23"/>
  <c r="B29" i="23"/>
  <c r="C28" i="23"/>
  <c r="A28" i="23"/>
  <c r="A29" i="23" l="1"/>
  <c r="B30" i="23"/>
  <c r="G29" i="23"/>
  <c r="F29" i="23"/>
  <c r="E29" i="23"/>
  <c r="D29" i="23"/>
  <c r="C29" i="23"/>
  <c r="F30" i="23" l="1"/>
  <c r="E30" i="23"/>
  <c r="D30" i="23"/>
  <c r="C30" i="23"/>
  <c r="G30" i="23"/>
  <c r="A30" i="23"/>
  <c r="B31" i="23"/>
  <c r="B32" i="23" l="1"/>
  <c r="G31" i="23"/>
  <c r="A31" i="23"/>
  <c r="F31" i="23"/>
  <c r="E31" i="23"/>
  <c r="D31" i="23"/>
  <c r="C31" i="23"/>
  <c r="D32" i="23" l="1"/>
  <c r="C32" i="23"/>
  <c r="A32" i="23"/>
  <c r="B33" i="23"/>
  <c r="G32" i="23"/>
  <c r="F32" i="23"/>
  <c r="E32" i="23"/>
  <c r="B34" i="23" l="1"/>
  <c r="G33" i="23"/>
  <c r="F33" i="23"/>
  <c r="E33" i="23"/>
  <c r="D33" i="23"/>
  <c r="C33" i="23"/>
  <c r="A33" i="23"/>
  <c r="A34" i="23" l="1"/>
  <c r="G34" i="23"/>
  <c r="B35" i="23"/>
  <c r="E34" i="23"/>
  <c r="D34" i="23"/>
  <c r="C34" i="23"/>
  <c r="F34" i="23"/>
  <c r="G35" i="23" l="1"/>
  <c r="F35" i="23"/>
  <c r="E35" i="23"/>
  <c r="D35" i="23"/>
  <c r="C35" i="23"/>
  <c r="A35" i="23"/>
  <c r="B36" i="23"/>
  <c r="B37" i="23" l="1"/>
  <c r="E36" i="23"/>
  <c r="D36" i="23"/>
  <c r="C36" i="23"/>
  <c r="A36" i="23"/>
  <c r="G36" i="23"/>
  <c r="F36" i="23"/>
  <c r="E37" i="23" l="1"/>
  <c r="D37" i="23"/>
  <c r="C37" i="23"/>
  <c r="A37" i="23"/>
  <c r="G37" i="23"/>
  <c r="B38" i="23"/>
  <c r="F37" i="23"/>
  <c r="B39" i="23" l="1"/>
  <c r="G38" i="23"/>
  <c r="F38" i="23"/>
  <c r="E38" i="23"/>
  <c r="D38" i="23"/>
  <c r="C38" i="23"/>
  <c r="A38" i="23"/>
  <c r="C39" i="23" l="1"/>
  <c r="A39" i="23"/>
  <c r="F39" i="23"/>
  <c r="E39" i="23"/>
  <c r="D39" i="23"/>
  <c r="B40" i="23"/>
  <c r="G39" i="23"/>
  <c r="G40" i="23" l="1"/>
  <c r="F40" i="23"/>
  <c r="E40" i="23"/>
  <c r="D40" i="23"/>
  <c r="B41" i="23"/>
  <c r="C40" i="23"/>
  <c r="A40" i="23"/>
  <c r="A41" i="23" l="1"/>
  <c r="B42" i="23"/>
  <c r="G41" i="23"/>
  <c r="F41" i="23"/>
  <c r="E41" i="23"/>
  <c r="D41" i="23"/>
  <c r="C41" i="23"/>
  <c r="F42" i="23" l="1"/>
  <c r="E42" i="23"/>
  <c r="D42" i="23"/>
  <c r="C42" i="23"/>
  <c r="G42" i="23"/>
  <c r="A42" i="23"/>
  <c r="B43" i="23"/>
  <c r="B44" i="23" l="1"/>
  <c r="G43" i="23"/>
  <c r="D43" i="23"/>
  <c r="F43" i="23"/>
  <c r="E43" i="23"/>
  <c r="C43" i="23"/>
  <c r="A43" i="23"/>
  <c r="D44" i="23" l="1"/>
  <c r="C44" i="23"/>
  <c r="A44" i="23"/>
  <c r="B45" i="23"/>
  <c r="G44" i="23"/>
  <c r="F44" i="23"/>
  <c r="E44" i="23"/>
  <c r="B46" i="23" l="1"/>
  <c r="G45" i="23"/>
  <c r="F45" i="23"/>
  <c r="E45" i="23"/>
  <c r="C45" i="23"/>
  <c r="A45" i="23"/>
  <c r="D45" i="23"/>
  <c r="A46" i="23" l="1"/>
  <c r="B47" i="23"/>
  <c r="G46" i="23"/>
  <c r="F46" i="23"/>
  <c r="D46" i="23"/>
  <c r="C46" i="23"/>
  <c r="E46" i="23"/>
  <c r="G47" i="23" l="1"/>
  <c r="F47" i="23"/>
  <c r="E47" i="23"/>
  <c r="D47" i="23"/>
  <c r="C47" i="23"/>
  <c r="B48" i="23"/>
  <c r="A47" i="23"/>
  <c r="B49" i="23" l="1"/>
  <c r="D48" i="23"/>
  <c r="C48" i="23"/>
  <c r="A48" i="23"/>
  <c r="G48" i="23"/>
  <c r="F48" i="23"/>
  <c r="E48" i="23"/>
  <c r="E49" i="23" l="1"/>
  <c r="D49" i="23"/>
  <c r="C49" i="23"/>
  <c r="A49" i="23"/>
  <c r="B50" i="23"/>
  <c r="F49" i="23"/>
  <c r="G49" i="23"/>
  <c r="B51" i="23" l="1"/>
  <c r="G50" i="23"/>
  <c r="F50" i="23"/>
  <c r="E50" i="23"/>
  <c r="D50" i="23"/>
  <c r="C50" i="23"/>
  <c r="A50" i="23"/>
  <c r="C51" i="23" l="1"/>
  <c r="A51" i="23"/>
  <c r="E51" i="23"/>
  <c r="D51" i="23"/>
  <c r="B52" i="23"/>
  <c r="G51" i="23"/>
  <c r="F51" i="23"/>
  <c r="G52" i="23" l="1"/>
  <c r="F52" i="23"/>
  <c r="E52" i="23"/>
  <c r="D52" i="23"/>
  <c r="B53" i="23"/>
  <c r="C52" i="23"/>
  <c r="A52" i="23"/>
  <c r="A53" i="23" l="1"/>
  <c r="B54" i="23"/>
  <c r="G53" i="23"/>
  <c r="F53" i="23"/>
  <c r="E53" i="23"/>
  <c r="D53" i="23"/>
  <c r="C53" i="23"/>
  <c r="F54" i="23" l="1"/>
  <c r="E54" i="23"/>
  <c r="D54" i="23"/>
  <c r="C54" i="23"/>
  <c r="A54" i="23"/>
  <c r="B55" i="23"/>
  <c r="G54" i="23"/>
  <c r="B56" i="23" l="1"/>
  <c r="G55" i="23"/>
  <c r="F55" i="23"/>
  <c r="E55" i="23"/>
  <c r="D55" i="23"/>
  <c r="A55" i="23"/>
  <c r="C55" i="23"/>
  <c r="D56" i="23" l="1"/>
  <c r="C56" i="23"/>
  <c r="A56" i="23"/>
  <c r="B57" i="23"/>
  <c r="G56" i="23"/>
  <c r="F56" i="23"/>
  <c r="E56" i="23"/>
  <c r="B58" i="23" l="1"/>
  <c r="G57" i="23"/>
  <c r="F57" i="23"/>
  <c r="E57" i="23"/>
  <c r="A57" i="23"/>
  <c r="D57" i="23"/>
  <c r="C57" i="23"/>
  <c r="A58" i="23" l="1"/>
  <c r="B59" i="23"/>
  <c r="G58" i="23"/>
  <c r="D58" i="23"/>
  <c r="F58" i="23"/>
  <c r="E58" i="23"/>
  <c r="C58" i="23"/>
  <c r="G59" i="23" l="1"/>
  <c r="F59" i="23"/>
  <c r="E59" i="23"/>
  <c r="D59" i="23"/>
  <c r="C59" i="23"/>
  <c r="B60" i="23"/>
  <c r="A59" i="23"/>
  <c r="B61" i="23" l="1"/>
  <c r="C60" i="23"/>
  <c r="A60" i="23"/>
  <c r="G60" i="23"/>
  <c r="F60" i="23"/>
  <c r="E60" i="23"/>
  <c r="D60" i="23"/>
  <c r="E61" i="23" l="1"/>
  <c r="D61" i="23"/>
  <c r="C61" i="23"/>
  <c r="A61" i="23"/>
  <c r="B62" i="23"/>
  <c r="G61" i="23"/>
  <c r="F61" i="23"/>
  <c r="B63" i="23" l="1"/>
  <c r="G62" i="23"/>
  <c r="F62" i="23"/>
  <c r="E62" i="23"/>
  <c r="D62" i="23"/>
  <c r="C62" i="23"/>
  <c r="A62" i="23"/>
  <c r="C63" i="23" l="1"/>
  <c r="A63" i="23"/>
  <c r="D63" i="23"/>
  <c r="B64" i="23"/>
  <c r="G63" i="23"/>
  <c r="F63" i="23"/>
  <c r="E63" i="23"/>
  <c r="G64" i="23" l="1"/>
  <c r="F64" i="23"/>
  <c r="E64" i="23"/>
  <c r="D64" i="23"/>
  <c r="A64" i="23"/>
  <c r="B65" i="23"/>
  <c r="C64" i="23"/>
  <c r="A65" i="23" l="1"/>
  <c r="B66" i="23"/>
  <c r="G65" i="23"/>
  <c r="F65" i="23"/>
  <c r="E65" i="23"/>
  <c r="D65" i="23"/>
  <c r="C65" i="23"/>
  <c r="F66" i="23" l="1"/>
  <c r="E66" i="23"/>
  <c r="D66" i="23"/>
  <c r="C66" i="23"/>
  <c r="B67" i="23"/>
  <c r="G66" i="23"/>
  <c r="A66" i="23"/>
  <c r="B68" i="23" l="1"/>
  <c r="G67" i="23"/>
  <c r="F67" i="23"/>
  <c r="E67" i="23"/>
  <c r="D67" i="23"/>
  <c r="C67" i="23"/>
  <c r="A67" i="23"/>
  <c r="D68" i="23" l="1"/>
  <c r="C68" i="23"/>
  <c r="A68" i="23"/>
  <c r="G68" i="23"/>
  <c r="F68" i="23"/>
  <c r="E68" i="23"/>
  <c r="B69" i="23"/>
  <c r="B70" i="23" l="1"/>
  <c r="G69" i="23"/>
  <c r="F69" i="23"/>
  <c r="E69" i="23"/>
  <c r="A69" i="23"/>
  <c r="D69" i="23"/>
  <c r="C69" i="23"/>
  <c r="A70" i="23" l="1"/>
  <c r="B71" i="23"/>
  <c r="G70" i="23"/>
  <c r="F70" i="23"/>
  <c r="E70" i="23"/>
  <c r="D70" i="23"/>
  <c r="C70" i="23"/>
  <c r="G71" i="23" l="1"/>
  <c r="F71" i="23"/>
  <c r="E71" i="23"/>
  <c r="D71" i="23"/>
  <c r="C71" i="23"/>
  <c r="B72" i="23"/>
  <c r="A71" i="23"/>
  <c r="B73" i="23" l="1"/>
  <c r="A72" i="23"/>
  <c r="F72" i="23"/>
  <c r="G72" i="23"/>
  <c r="E72" i="23"/>
  <c r="D72" i="23"/>
  <c r="C72" i="23"/>
  <c r="E73" i="23" l="1"/>
  <c r="D73" i="23"/>
  <c r="C73" i="23"/>
  <c r="A73" i="23"/>
  <c r="B74" i="23"/>
  <c r="G73" i="23"/>
  <c r="F73" i="23"/>
  <c r="B75" i="23" l="1"/>
  <c r="G74" i="23"/>
  <c r="F74" i="23"/>
  <c r="E74" i="23"/>
  <c r="D74" i="23"/>
  <c r="C74" i="23"/>
  <c r="A74" i="23"/>
  <c r="C75" i="23" l="1"/>
  <c r="A75" i="23"/>
  <c r="G75" i="23"/>
  <c r="B76" i="23"/>
  <c r="F75" i="23"/>
  <c r="E75" i="23"/>
  <c r="D75" i="23"/>
  <c r="G76" i="23" l="1"/>
  <c r="F76" i="23"/>
  <c r="E76" i="23"/>
  <c r="D76" i="23"/>
  <c r="B77" i="23"/>
  <c r="C76" i="23"/>
  <c r="A76" i="23"/>
  <c r="A77" i="23" l="1"/>
  <c r="B78" i="23"/>
  <c r="F77" i="23"/>
  <c r="E77" i="23"/>
  <c r="D77" i="23"/>
  <c r="C77" i="23"/>
  <c r="G77" i="23"/>
  <c r="F78" i="23" l="1"/>
  <c r="E78" i="23"/>
  <c r="D78" i="23"/>
  <c r="C78" i="23"/>
  <c r="B79" i="23"/>
  <c r="G78" i="23"/>
  <c r="A78" i="23"/>
  <c r="B80" i="23" l="1"/>
  <c r="G79" i="23"/>
  <c r="F79" i="23"/>
  <c r="E79" i="23"/>
  <c r="D79" i="23"/>
  <c r="C79" i="23"/>
  <c r="A79" i="23"/>
  <c r="D80" i="23" l="1"/>
  <c r="C80" i="23"/>
  <c r="A80" i="23"/>
  <c r="G80" i="23"/>
  <c r="F80" i="23"/>
  <c r="E80" i="23"/>
  <c r="B81" i="23"/>
  <c r="B82" i="23" l="1"/>
  <c r="G81" i="23"/>
  <c r="F81" i="23"/>
  <c r="E81" i="23"/>
  <c r="D81" i="23"/>
  <c r="C81" i="23"/>
  <c r="A81" i="23"/>
  <c r="A82" i="23" l="1"/>
  <c r="B83" i="23"/>
  <c r="G82" i="23"/>
  <c r="F82" i="23"/>
  <c r="E82" i="23"/>
  <c r="D82" i="23"/>
  <c r="C82" i="23"/>
  <c r="G83" i="23" l="1"/>
  <c r="F83" i="23"/>
  <c r="E83" i="23"/>
  <c r="D83" i="23"/>
  <c r="C83" i="23"/>
  <c r="A83" i="23"/>
  <c r="B84" i="23"/>
  <c r="B85" i="23" l="1"/>
  <c r="A84" i="23"/>
  <c r="G84" i="23"/>
  <c r="F84" i="23"/>
  <c r="E84" i="23"/>
  <c r="D84" i="23"/>
  <c r="C84" i="23"/>
  <c r="E85" i="23" l="1"/>
  <c r="D85" i="23"/>
  <c r="C85" i="23"/>
  <c r="A85" i="23"/>
  <c r="B86" i="23"/>
  <c r="G85" i="23"/>
  <c r="F85" i="23"/>
  <c r="B87" i="23" l="1"/>
  <c r="G86" i="23"/>
  <c r="F86" i="23"/>
  <c r="D86" i="23"/>
  <c r="C86" i="23"/>
  <c r="A86" i="23"/>
  <c r="E86" i="23"/>
  <c r="C87" i="23" l="1"/>
  <c r="A87" i="23"/>
  <c r="B88" i="23"/>
  <c r="G87" i="23"/>
  <c r="E87" i="23"/>
  <c r="D87" i="23"/>
  <c r="F87" i="23"/>
  <c r="G88" i="23" l="1"/>
  <c r="F88" i="23"/>
  <c r="E88" i="23"/>
  <c r="D88" i="23"/>
  <c r="B89" i="23"/>
  <c r="C88" i="23"/>
  <c r="A88" i="23"/>
  <c r="A89" i="23" l="1"/>
  <c r="B90" i="23"/>
  <c r="E89" i="23"/>
  <c r="D89" i="23"/>
  <c r="C89" i="23"/>
  <c r="G89" i="23"/>
  <c r="F89" i="23"/>
  <c r="F90" i="23" l="1"/>
  <c r="E90" i="23"/>
  <c r="D90" i="23"/>
  <c r="C90" i="23"/>
  <c r="G90" i="23"/>
  <c r="B91" i="23"/>
  <c r="A90" i="23"/>
  <c r="B92" i="23" l="1"/>
  <c r="G91" i="23"/>
  <c r="F91" i="23"/>
  <c r="E91" i="23"/>
  <c r="D91" i="23"/>
  <c r="C91" i="23"/>
  <c r="A91" i="23"/>
  <c r="D92" i="23" l="1"/>
  <c r="C92" i="23"/>
  <c r="A92" i="23"/>
  <c r="F92" i="23"/>
  <c r="E92" i="23"/>
  <c r="B93" i="23"/>
  <c r="G92" i="23"/>
  <c r="B94" i="23" l="1"/>
  <c r="G93" i="23"/>
  <c r="F93" i="23"/>
  <c r="E93" i="23"/>
  <c r="D93" i="23"/>
  <c r="A93" i="23"/>
  <c r="C93" i="23"/>
  <c r="A94" i="23" l="1"/>
  <c r="B95" i="23"/>
  <c r="G94" i="23"/>
  <c r="F94" i="23"/>
  <c r="E94" i="23"/>
  <c r="D94" i="23"/>
  <c r="C94" i="23"/>
  <c r="G95" i="23" l="1"/>
  <c r="F95" i="23"/>
  <c r="E95" i="23"/>
  <c r="D95" i="23"/>
  <c r="C95" i="23"/>
  <c r="A95" i="23"/>
  <c r="B96" i="23"/>
  <c r="B97" i="23" l="1"/>
  <c r="D96" i="23"/>
  <c r="G96" i="23"/>
  <c r="F96" i="23"/>
  <c r="E96" i="23"/>
  <c r="C96" i="23"/>
  <c r="A96" i="23"/>
  <c r="E97" i="23" l="1"/>
  <c r="D97" i="23"/>
  <c r="C97" i="23"/>
  <c r="A97" i="23"/>
  <c r="B98" i="23"/>
  <c r="G97" i="23"/>
  <c r="F97" i="23"/>
  <c r="B99" i="23" l="1"/>
  <c r="G98" i="23"/>
  <c r="F98" i="23"/>
  <c r="C98" i="23"/>
  <c r="A98" i="23"/>
  <c r="E98" i="23"/>
  <c r="D98" i="23"/>
  <c r="C99" i="23" l="1"/>
  <c r="A99" i="23"/>
  <c r="B100" i="23"/>
  <c r="E99" i="23"/>
  <c r="G99" i="23"/>
  <c r="F99" i="23"/>
  <c r="D99" i="23"/>
  <c r="G100" i="23" l="1"/>
  <c r="F100" i="23"/>
  <c r="E100" i="23"/>
  <c r="D100" i="23"/>
  <c r="B101" i="23"/>
  <c r="C100" i="23"/>
  <c r="A100" i="23"/>
  <c r="A101" i="23" l="1"/>
  <c r="B102" i="23"/>
  <c r="D101" i="23"/>
  <c r="C101" i="23"/>
  <c r="G101" i="23"/>
  <c r="F101" i="23"/>
  <c r="E101" i="23"/>
  <c r="F102" i="23" l="1"/>
  <c r="E102" i="23"/>
  <c r="D102" i="23"/>
  <c r="C102" i="23"/>
  <c r="B103" i="23"/>
  <c r="G102" i="23"/>
  <c r="A102" i="23"/>
  <c r="B104" i="23" l="1"/>
  <c r="G103" i="23"/>
  <c r="F103" i="23"/>
  <c r="E103" i="23"/>
  <c r="D103" i="23"/>
  <c r="C103" i="23"/>
  <c r="A103" i="23"/>
  <c r="D104" i="23" l="1"/>
  <c r="C104" i="23"/>
  <c r="A104" i="23"/>
  <c r="E104" i="23"/>
  <c r="B105" i="23"/>
  <c r="G104" i="23"/>
  <c r="F104" i="23"/>
  <c r="B106" i="23" l="1"/>
  <c r="G105" i="23"/>
  <c r="F105" i="23"/>
  <c r="E105" i="23"/>
  <c r="D105" i="23"/>
  <c r="C105" i="23"/>
  <c r="A105" i="23"/>
  <c r="A106" i="23" l="1"/>
  <c r="G106" i="23"/>
  <c r="F106" i="23"/>
  <c r="E106" i="23"/>
  <c r="D106" i="23"/>
  <c r="C106" i="23"/>
  <c r="B107" i="23"/>
  <c r="G107" i="23" l="1"/>
  <c r="F107" i="23"/>
  <c r="E107" i="23"/>
  <c r="D107" i="23"/>
  <c r="C107" i="23"/>
  <c r="A107" i="23"/>
  <c r="B108" i="23"/>
  <c r="B109" i="23" l="1"/>
  <c r="G108" i="23"/>
  <c r="F108" i="23"/>
  <c r="E108" i="23"/>
  <c r="D108" i="23"/>
  <c r="A108" i="23"/>
  <c r="C108" i="23"/>
  <c r="E109" i="23" l="1"/>
  <c r="D109" i="23"/>
  <c r="C109" i="23"/>
  <c r="A109" i="23"/>
  <c r="B110" i="23"/>
  <c r="G109" i="23"/>
  <c r="F109" i="23"/>
  <c r="B111" i="23" l="1"/>
  <c r="G110" i="23"/>
  <c r="F110" i="23"/>
  <c r="A110" i="23"/>
  <c r="E110" i="23"/>
  <c r="D110" i="23"/>
  <c r="C110" i="23"/>
  <c r="C111" i="23" l="1"/>
  <c r="A111" i="23"/>
  <c r="D111" i="23"/>
  <c r="B112" i="23"/>
  <c r="G111" i="23"/>
  <c r="F111" i="23"/>
  <c r="E111" i="23"/>
  <c r="G112" i="23" l="1"/>
  <c r="F112" i="23"/>
  <c r="E112" i="23"/>
  <c r="D112" i="23"/>
  <c r="B113" i="23"/>
  <c r="C112" i="23"/>
  <c r="A112" i="23"/>
  <c r="A113" i="23" l="1"/>
  <c r="B114" i="23"/>
  <c r="C113" i="23"/>
  <c r="G113" i="23"/>
  <c r="F113" i="23"/>
  <c r="E113" i="23"/>
  <c r="D113" i="23"/>
  <c r="F114" i="23" l="1"/>
  <c r="E114" i="23"/>
  <c r="D114" i="23"/>
  <c r="C114" i="23"/>
  <c r="B115" i="23"/>
  <c r="G114" i="23"/>
  <c r="A114" i="23"/>
  <c r="B116" i="23" l="1"/>
  <c r="G115" i="23"/>
  <c r="F115" i="23"/>
  <c r="E115" i="23"/>
  <c r="D115" i="23"/>
  <c r="C115" i="23"/>
  <c r="A115" i="23"/>
  <c r="D116" i="23" l="1"/>
  <c r="C116" i="23"/>
  <c r="A116" i="23"/>
  <c r="B117" i="23"/>
  <c r="G116" i="23"/>
  <c r="F116" i="23"/>
  <c r="E116" i="23"/>
  <c r="B118" i="23" l="1"/>
  <c r="G117" i="23"/>
  <c r="F117" i="23"/>
  <c r="E117" i="23"/>
  <c r="D117" i="23"/>
  <c r="C117" i="23"/>
  <c r="A117" i="23"/>
  <c r="A118" i="23" l="1"/>
  <c r="G118" i="23"/>
  <c r="F118" i="23"/>
  <c r="E118" i="23"/>
  <c r="D118" i="23"/>
  <c r="C118" i="23"/>
  <c r="B119" i="23"/>
  <c r="G119" i="23" l="1"/>
  <c r="F119" i="23"/>
  <c r="E119" i="23"/>
  <c r="D119" i="23"/>
  <c r="C119" i="23"/>
  <c r="B120" i="23"/>
  <c r="A119" i="23"/>
  <c r="B121" i="23" l="1"/>
  <c r="G120" i="23"/>
  <c r="F120" i="23"/>
  <c r="E120" i="23"/>
  <c r="D120" i="23"/>
  <c r="C120" i="23"/>
  <c r="A120" i="23"/>
  <c r="E121" i="23" l="1"/>
  <c r="D121" i="23"/>
  <c r="C121" i="23"/>
  <c r="A121" i="23"/>
  <c r="G121" i="23"/>
  <c r="F121" i="23"/>
  <c r="B122" i="23"/>
  <c r="B123" i="23" l="1"/>
  <c r="G122" i="23"/>
  <c r="F122" i="23"/>
  <c r="A122" i="23"/>
  <c r="E122" i="23"/>
  <c r="D122" i="23"/>
  <c r="C122" i="23"/>
  <c r="C123" i="23" l="1"/>
  <c r="A123" i="23"/>
  <c r="B124" i="23"/>
  <c r="G123" i="23"/>
  <c r="F123" i="23"/>
  <c r="E123" i="23"/>
  <c r="D123" i="23"/>
  <c r="G124" i="23" l="1"/>
  <c r="F124" i="23"/>
  <c r="E124" i="23"/>
  <c r="D124" i="23"/>
  <c r="B125" i="23"/>
  <c r="C124" i="23"/>
  <c r="A124" i="23"/>
  <c r="A125" i="23" l="1"/>
  <c r="B126" i="23"/>
  <c r="F125" i="23"/>
  <c r="G125" i="23"/>
  <c r="E125" i="23"/>
  <c r="D125" i="23"/>
  <c r="C125" i="23"/>
  <c r="F126" i="23" l="1"/>
  <c r="E126" i="23"/>
  <c r="D126" i="23"/>
  <c r="A126" i="23"/>
  <c r="C126" i="23"/>
  <c r="B127" i="23"/>
  <c r="G126" i="23"/>
  <c r="B128" i="23" l="1"/>
  <c r="F127" i="23"/>
  <c r="G127" i="23"/>
  <c r="E127" i="23"/>
  <c r="D127" i="23"/>
  <c r="C127" i="23"/>
  <c r="A127" i="23"/>
  <c r="D128" i="23" l="1"/>
  <c r="C128" i="23"/>
  <c r="A128" i="23"/>
  <c r="E128" i="23"/>
  <c r="B129" i="23"/>
  <c r="G128" i="23"/>
  <c r="F128" i="23"/>
  <c r="B130" i="23" l="1"/>
  <c r="G129" i="23"/>
  <c r="D129" i="23"/>
  <c r="F129" i="23"/>
  <c r="E129" i="23"/>
  <c r="C129" i="23"/>
  <c r="A129" i="23"/>
  <c r="A130" i="23" l="1"/>
  <c r="B131" i="23"/>
  <c r="G130" i="23"/>
  <c r="F130" i="23"/>
  <c r="E130" i="23"/>
  <c r="D130" i="23"/>
  <c r="C130" i="23"/>
  <c r="G131" i="23" l="1"/>
  <c r="F131" i="23"/>
  <c r="E131" i="23"/>
  <c r="D131" i="23"/>
  <c r="C131" i="23"/>
  <c r="A131" i="23"/>
  <c r="B132" i="23"/>
  <c r="G132" i="23" l="1"/>
  <c r="B133" i="23"/>
  <c r="A132" i="23"/>
  <c r="F132" i="23"/>
  <c r="D132" i="23"/>
  <c r="C132" i="23"/>
  <c r="E132" i="23"/>
  <c r="E133" i="23" l="1"/>
  <c r="D133" i="23"/>
  <c r="C133" i="23"/>
  <c r="A133" i="23"/>
  <c r="B134" i="23"/>
  <c r="G133" i="23"/>
  <c r="F133" i="23"/>
  <c r="B135" i="23" l="1"/>
  <c r="E134" i="23"/>
  <c r="G134" i="23"/>
  <c r="F134" i="23"/>
  <c r="D134" i="23"/>
  <c r="C134" i="23"/>
  <c r="A134" i="23"/>
  <c r="C135" i="23" l="1"/>
  <c r="A135" i="23"/>
  <c r="D135" i="23"/>
  <c r="B136" i="23"/>
  <c r="G135" i="23"/>
  <c r="F135" i="23"/>
  <c r="E135" i="23"/>
  <c r="G136" i="23" l="1"/>
  <c r="F136" i="23"/>
  <c r="C136" i="23"/>
  <c r="E136" i="23"/>
  <c r="D136" i="23"/>
  <c r="A136" i="23"/>
  <c r="B137" i="23"/>
  <c r="A137" i="23" l="1"/>
  <c r="B138" i="23"/>
  <c r="G137" i="23"/>
  <c r="F137" i="23"/>
  <c r="E137" i="23"/>
  <c r="D137" i="23"/>
  <c r="C137" i="23"/>
  <c r="F138" i="23" l="1"/>
  <c r="E138" i="23"/>
  <c r="D138" i="23"/>
  <c r="A138" i="23"/>
  <c r="C138" i="23"/>
  <c r="G138" i="23"/>
  <c r="B139" i="23"/>
  <c r="B140" i="23" l="1"/>
  <c r="G139" i="23"/>
  <c r="D139" i="23"/>
  <c r="F139" i="23"/>
  <c r="E139" i="23"/>
  <c r="C139" i="23"/>
  <c r="A139" i="23"/>
  <c r="D140" i="23" l="1"/>
  <c r="C140" i="23"/>
  <c r="A140" i="23"/>
  <c r="B141" i="23"/>
  <c r="G140" i="23"/>
  <c r="F140" i="23"/>
  <c r="E140" i="23"/>
  <c r="B142" i="23" l="1"/>
  <c r="G141" i="23"/>
  <c r="D141" i="23"/>
  <c r="F141" i="23"/>
  <c r="E141" i="23"/>
  <c r="C141" i="23"/>
  <c r="A141" i="23"/>
  <c r="A142" i="23" l="1"/>
  <c r="B143" i="23"/>
  <c r="G142" i="23"/>
  <c r="F142" i="23"/>
  <c r="E142" i="23"/>
  <c r="D142" i="23"/>
  <c r="C142" i="23"/>
  <c r="G143" i="23" l="1"/>
  <c r="F143" i="23"/>
  <c r="E143" i="23"/>
  <c r="D143" i="23"/>
  <c r="C143" i="23"/>
  <c r="A143" i="23"/>
  <c r="H17" i="1" l="1"/>
  <c r="G17" i="1" s="1"/>
  <c r="H16" i="1"/>
  <c r="G16" i="1" s="1"/>
  <c r="H15" i="1"/>
  <c r="G15" i="1" s="1"/>
  <c r="H14" i="1"/>
  <c r="G14" i="1" s="1"/>
  <c r="H13" i="1"/>
  <c r="F17" i="1"/>
  <c r="E17" i="1" s="1"/>
  <c r="F16" i="1"/>
  <c r="E16" i="1" s="1"/>
  <c r="F15" i="1"/>
  <c r="E15" i="1" s="1"/>
  <c r="F14" i="1"/>
  <c r="E14" i="1" s="1"/>
  <c r="F13" i="1"/>
  <c r="E28" i="1"/>
  <c r="E30" i="1"/>
  <c r="E31" i="1"/>
  <c r="E32" i="1"/>
  <c r="E33" i="1"/>
  <c r="E34" i="1"/>
  <c r="E35" i="1"/>
  <c r="E36" i="1"/>
  <c r="E27" i="1"/>
  <c r="E19" i="1"/>
  <c r="E20" i="1"/>
  <c r="E21" i="1"/>
  <c r="E22" i="1"/>
  <c r="E23" i="1"/>
  <c r="G13" i="1" l="1"/>
  <c r="G24" i="1" s="1"/>
  <c r="G39" i="1" s="1"/>
  <c r="G41" i="1" s="1"/>
  <c r="H24" i="1"/>
  <c r="H39" i="1" s="1"/>
  <c r="F24" i="1"/>
  <c r="F39" i="1" s="1"/>
  <c r="E13" i="1"/>
  <c r="E24" i="1" s="1"/>
  <c r="E39" i="1" s="1"/>
  <c r="O15" i="22"/>
  <c r="M15" i="22"/>
  <c r="L15" i="22" s="1"/>
  <c r="C15" i="22"/>
  <c r="B15" i="22"/>
  <c r="D9" i="22"/>
  <c r="P15" i="22"/>
  <c r="O8" i="22"/>
  <c r="O9" i="22" s="1"/>
  <c r="D8" i="22"/>
  <c r="M8" i="21"/>
  <c r="E11" i="21"/>
  <c r="D8" i="21"/>
  <c r="M7" i="21"/>
  <c r="B17" i="21"/>
  <c r="M6" i="21"/>
  <c r="M5" i="21"/>
  <c r="M4" i="21"/>
  <c r="E10" i="21" s="1"/>
  <c r="E12" i="21" s="1"/>
  <c r="E40" i="1" l="1"/>
  <c r="E41" i="1" s="1"/>
  <c r="F42" i="1"/>
  <c r="F40" i="1"/>
  <c r="F41" i="1"/>
  <c r="F43" i="1" s="1"/>
  <c r="H42" i="1"/>
  <c r="H40" i="1"/>
  <c r="H41" i="1" s="1"/>
  <c r="H43" i="1" s="1"/>
  <c r="A17" i="21"/>
  <c r="B18" i="21"/>
  <c r="C17" i="21"/>
  <c r="E17" i="21"/>
  <c r="D17" i="21"/>
  <c r="D9" i="21"/>
  <c r="A15" i="22"/>
  <c r="B16" i="22"/>
  <c r="M16" i="22"/>
  <c r="D15" i="22"/>
  <c r="E15" i="22"/>
  <c r="G15" i="22" s="1"/>
  <c r="N15" i="22"/>
  <c r="R15" i="22" s="1"/>
  <c r="Q15" i="22"/>
  <c r="F17" i="21" l="1"/>
  <c r="G17" i="21"/>
  <c r="F15" i="22"/>
  <c r="N16" i="22"/>
  <c r="L16" i="22"/>
  <c r="M17" i="22"/>
  <c r="P16" i="22"/>
  <c r="O16" i="22"/>
  <c r="Q16" i="22" s="1"/>
  <c r="C16" i="22"/>
  <c r="E16" i="22"/>
  <c r="G16" i="22" s="1"/>
  <c r="D16" i="22"/>
  <c r="A16" i="22"/>
  <c r="B17" i="22"/>
  <c r="B19" i="21"/>
  <c r="E18" i="21"/>
  <c r="D18" i="21"/>
  <c r="F18" i="21" s="1"/>
  <c r="C18" i="21"/>
  <c r="G18" i="21" s="1"/>
  <c r="A18" i="21"/>
  <c r="R16" i="22" l="1"/>
  <c r="F16" i="22"/>
  <c r="D19" i="21"/>
  <c r="C19" i="21"/>
  <c r="E19" i="21"/>
  <c r="F19" i="21" s="1"/>
  <c r="A19" i="21"/>
  <c r="B20" i="21"/>
  <c r="G19" i="21"/>
  <c r="P17" i="22"/>
  <c r="Q17" i="22" s="1"/>
  <c r="O17" i="22"/>
  <c r="N17" i="22"/>
  <c r="R17" i="22"/>
  <c r="L17" i="22"/>
  <c r="M18" i="22"/>
  <c r="E17" i="22"/>
  <c r="D17" i="22"/>
  <c r="C17" i="22"/>
  <c r="A17" i="22"/>
  <c r="B18" i="22"/>
  <c r="F17" i="22" l="1"/>
  <c r="G17" i="22"/>
  <c r="C18" i="22" s="1"/>
  <c r="M19" i="22"/>
  <c r="P18" i="22"/>
  <c r="O18" i="22"/>
  <c r="N18" i="22"/>
  <c r="L18" i="22"/>
  <c r="B21" i="21"/>
  <c r="E20" i="21"/>
  <c r="D20" i="21"/>
  <c r="F20" i="21" s="1"/>
  <c r="C20" i="21"/>
  <c r="G20" i="21" s="1"/>
  <c r="A20" i="21"/>
  <c r="A18" i="22"/>
  <c r="E18" i="22"/>
  <c r="D18" i="22"/>
  <c r="F18" i="22" s="1"/>
  <c r="B19" i="22"/>
  <c r="R18" i="22" l="1"/>
  <c r="Q18" i="22"/>
  <c r="G18" i="22"/>
  <c r="C19" i="22" s="1"/>
  <c r="D21" i="21"/>
  <c r="C21" i="21"/>
  <c r="E21" i="21"/>
  <c r="G21" i="21" s="1"/>
  <c r="A21" i="21"/>
  <c r="B22" i="21"/>
  <c r="B20" i="22"/>
  <c r="E19" i="22"/>
  <c r="D19" i="22"/>
  <c r="F19" i="22" s="1"/>
  <c r="A19" i="22"/>
  <c r="L19" i="22"/>
  <c r="N19" i="22"/>
  <c r="R19" i="22" s="1"/>
  <c r="P19" i="22"/>
  <c r="M20" i="22"/>
  <c r="O19" i="22"/>
  <c r="Q19" i="22" s="1"/>
  <c r="F21" i="21" l="1"/>
  <c r="G19" i="22"/>
  <c r="C20" i="22" s="1"/>
  <c r="A20" i="22"/>
  <c r="B21" i="22"/>
  <c r="E20" i="22"/>
  <c r="D20" i="22"/>
  <c r="B23" i="21"/>
  <c r="E22" i="21"/>
  <c r="D22" i="21"/>
  <c r="F22" i="21" s="1"/>
  <c r="C22" i="21"/>
  <c r="G22" i="21" s="1"/>
  <c r="A22" i="21"/>
  <c r="O20" i="22"/>
  <c r="N20" i="22"/>
  <c r="P20" i="22"/>
  <c r="L20" i="22"/>
  <c r="M21" i="22"/>
  <c r="R20" i="22" l="1"/>
  <c r="Q20" i="22"/>
  <c r="G20" i="22"/>
  <c r="C21" i="22" s="1"/>
  <c r="F20" i="22"/>
  <c r="E23" i="21"/>
  <c r="D23" i="21"/>
  <c r="F23" i="21" s="1"/>
  <c r="C23" i="21"/>
  <c r="G23" i="21" s="1"/>
  <c r="A23" i="21"/>
  <c r="B24" i="21"/>
  <c r="P21" i="22"/>
  <c r="R21" i="22" s="1"/>
  <c r="L21" i="22"/>
  <c r="M22" i="22"/>
  <c r="O21" i="22"/>
  <c r="Q21" i="22" s="1"/>
  <c r="N21" i="22"/>
  <c r="D21" i="22"/>
  <c r="A21" i="22"/>
  <c r="E21" i="22"/>
  <c r="B22" i="22"/>
  <c r="G21" i="22" l="1"/>
  <c r="C22" i="22" s="1"/>
  <c r="F21" i="22"/>
  <c r="M23" i="22"/>
  <c r="P22" i="22"/>
  <c r="N22" i="22"/>
  <c r="R22" i="22" s="1"/>
  <c r="L22" i="22"/>
  <c r="O22" i="22"/>
  <c r="Q22" i="22" s="1"/>
  <c r="A24" i="21"/>
  <c r="B25" i="21"/>
  <c r="D24" i="21"/>
  <c r="F24" i="21" s="1"/>
  <c r="E24" i="21"/>
  <c r="C24" i="21"/>
  <c r="E22" i="22"/>
  <c r="D22" i="22"/>
  <c r="A22" i="22"/>
  <c r="B23" i="22"/>
  <c r="B16" i="17"/>
  <c r="A16" i="17" s="1"/>
  <c r="E15" i="17"/>
  <c r="D15" i="17"/>
  <c r="F15" i="17" s="1"/>
  <c r="B15" i="17"/>
  <c r="C15" i="17" s="1"/>
  <c r="A15" i="17"/>
  <c r="D9" i="17"/>
  <c r="D8" i="17"/>
  <c r="G24" i="21" l="1"/>
  <c r="G22" i="22"/>
  <c r="C23" i="22" s="1"/>
  <c r="F22" i="22"/>
  <c r="B26" i="21"/>
  <c r="D25" i="21"/>
  <c r="F25" i="21" s="1"/>
  <c r="E25" i="21"/>
  <c r="C25" i="21"/>
  <c r="G25" i="21" s="1"/>
  <c r="A25" i="21"/>
  <c r="L23" i="22"/>
  <c r="M24" i="22"/>
  <c r="N23" i="22"/>
  <c r="P23" i="22"/>
  <c r="R23" i="22" s="1"/>
  <c r="O23" i="22"/>
  <c r="Q23" i="22" s="1"/>
  <c r="A23" i="22"/>
  <c r="B24" i="22"/>
  <c r="E23" i="22"/>
  <c r="D23" i="22"/>
  <c r="G15" i="17"/>
  <c r="C16" i="17" s="1"/>
  <c r="B17" i="17"/>
  <c r="D16" i="17"/>
  <c r="F16" i="17" s="1"/>
  <c r="E16" i="17"/>
  <c r="G16" i="17" s="1"/>
  <c r="F23" i="22" l="1"/>
  <c r="G23" i="22"/>
  <c r="C24" i="22" s="1"/>
  <c r="N24" i="22"/>
  <c r="L24" i="22"/>
  <c r="M25" i="22"/>
  <c r="P24" i="22"/>
  <c r="R24" i="22" s="1"/>
  <c r="O24" i="22"/>
  <c r="Q24" i="22" s="1"/>
  <c r="C26" i="21"/>
  <c r="A26" i="21"/>
  <c r="D26" i="21"/>
  <c r="B27" i="21"/>
  <c r="E26" i="21"/>
  <c r="G26" i="21" s="1"/>
  <c r="E24" i="22"/>
  <c r="B25" i="22"/>
  <c r="D24" i="22"/>
  <c r="F24" i="22" s="1"/>
  <c r="A24" i="22"/>
  <c r="A17" i="17"/>
  <c r="B18" i="17"/>
  <c r="E17" i="17"/>
  <c r="G17" i="17" s="1"/>
  <c r="C17" i="17"/>
  <c r="D17" i="17"/>
  <c r="F17" i="17" s="1"/>
  <c r="F26" i="21" l="1"/>
  <c r="G24" i="22"/>
  <c r="C25" i="22" s="1"/>
  <c r="B28" i="21"/>
  <c r="E27" i="21"/>
  <c r="D27" i="21"/>
  <c r="C27" i="21"/>
  <c r="A27" i="21"/>
  <c r="P25" i="22"/>
  <c r="R25" i="22" s="1"/>
  <c r="O25" i="22"/>
  <c r="N25" i="22"/>
  <c r="M26" i="22"/>
  <c r="L25" i="22"/>
  <c r="E25" i="22"/>
  <c r="D25" i="22"/>
  <c r="A25" i="22"/>
  <c r="B26" i="22"/>
  <c r="E18" i="17"/>
  <c r="D18" i="17"/>
  <c r="F18" i="17" s="1"/>
  <c r="A18" i="17"/>
  <c r="B19" i="17"/>
  <c r="C18" i="17"/>
  <c r="G18" i="17" s="1"/>
  <c r="G27" i="21" l="1"/>
  <c r="F27" i="21"/>
  <c r="F25" i="22"/>
  <c r="G25" i="22"/>
  <c r="C26" i="22" s="1"/>
  <c r="G26" i="22" s="1"/>
  <c r="Q25" i="22"/>
  <c r="M27" i="22"/>
  <c r="P26" i="22"/>
  <c r="O26" i="22"/>
  <c r="N26" i="22"/>
  <c r="L26" i="22"/>
  <c r="B27" i="22"/>
  <c r="E26" i="22"/>
  <c r="D26" i="22"/>
  <c r="F26" i="22" s="1"/>
  <c r="A26" i="22"/>
  <c r="E28" i="21"/>
  <c r="G28" i="21" s="1"/>
  <c r="D28" i="21"/>
  <c r="C28" i="21"/>
  <c r="A28" i="21"/>
  <c r="B29" i="21"/>
  <c r="B20" i="17"/>
  <c r="E19" i="17"/>
  <c r="D19" i="17"/>
  <c r="F19" i="17" s="1"/>
  <c r="A19" i="17"/>
  <c r="C19" i="17"/>
  <c r="G19" i="17" s="1"/>
  <c r="R26" i="22" l="1"/>
  <c r="Q26" i="22"/>
  <c r="B28" i="22"/>
  <c r="E27" i="22"/>
  <c r="D27" i="22"/>
  <c r="F27" i="22" s="1"/>
  <c r="C27" i="22"/>
  <c r="A27" i="22"/>
  <c r="F28" i="21"/>
  <c r="L27" i="22"/>
  <c r="O27" i="22"/>
  <c r="M28" i="22"/>
  <c r="P27" i="22"/>
  <c r="N27" i="22"/>
  <c r="B30" i="21"/>
  <c r="E29" i="21"/>
  <c r="G29" i="21" s="1"/>
  <c r="A29" i="21"/>
  <c r="D29" i="21"/>
  <c r="C29" i="21"/>
  <c r="D20" i="17"/>
  <c r="C20" i="17"/>
  <c r="A20" i="17"/>
  <c r="B21" i="17"/>
  <c r="E20" i="17"/>
  <c r="G27" i="22" l="1"/>
  <c r="R27" i="22"/>
  <c r="Q27" i="22"/>
  <c r="F29" i="21"/>
  <c r="O28" i="22"/>
  <c r="Q28" i="22" s="1"/>
  <c r="N28" i="22"/>
  <c r="M29" i="22"/>
  <c r="L28" i="22"/>
  <c r="P28" i="22"/>
  <c r="R28" i="22" s="1"/>
  <c r="E30" i="21"/>
  <c r="D30" i="21"/>
  <c r="F30" i="21" s="1"/>
  <c r="A30" i="21"/>
  <c r="C30" i="21"/>
  <c r="G30" i="21" s="1"/>
  <c r="B31" i="21"/>
  <c r="A28" i="22"/>
  <c r="B29" i="22"/>
  <c r="E28" i="22"/>
  <c r="D28" i="22"/>
  <c r="C28" i="22"/>
  <c r="F20" i="17"/>
  <c r="G20" i="17"/>
  <c r="B22" i="17"/>
  <c r="E21" i="17"/>
  <c r="C21" i="17"/>
  <c r="A21" i="17"/>
  <c r="D21" i="17"/>
  <c r="F21" i="17" s="1"/>
  <c r="G28" i="22" l="1"/>
  <c r="C29" i="22" s="1"/>
  <c r="F28" i="22"/>
  <c r="A31" i="21"/>
  <c r="B32" i="21"/>
  <c r="E31" i="21"/>
  <c r="C31" i="21"/>
  <c r="G31" i="21" s="1"/>
  <c r="D31" i="21"/>
  <c r="F31" i="21" s="1"/>
  <c r="P29" i="22"/>
  <c r="L29" i="22"/>
  <c r="M30" i="22"/>
  <c r="O29" i="22"/>
  <c r="N29" i="22"/>
  <c r="R29" i="22" s="1"/>
  <c r="D29" i="22"/>
  <c r="A29" i="22"/>
  <c r="E29" i="22"/>
  <c r="B30" i="22"/>
  <c r="G21" i="17"/>
  <c r="A22" i="17"/>
  <c r="D22" i="17"/>
  <c r="C22" i="17"/>
  <c r="G22" i="17" s="1"/>
  <c r="B23" i="17"/>
  <c r="E22" i="17"/>
  <c r="Q29" i="22" l="1"/>
  <c r="F29" i="22"/>
  <c r="G29" i="22"/>
  <c r="C30" i="22" s="1"/>
  <c r="M31" i="22"/>
  <c r="O30" i="22"/>
  <c r="N30" i="22"/>
  <c r="R30" i="22" s="1"/>
  <c r="L30" i="22"/>
  <c r="P30" i="22"/>
  <c r="B33" i="21"/>
  <c r="E32" i="21"/>
  <c r="D32" i="21"/>
  <c r="F32" i="21" s="1"/>
  <c r="C32" i="21"/>
  <c r="A32" i="21"/>
  <c r="E30" i="22"/>
  <c r="D30" i="22"/>
  <c r="A30" i="22"/>
  <c r="B31" i="22"/>
  <c r="F22" i="17"/>
  <c r="B24" i="17"/>
  <c r="E23" i="17"/>
  <c r="C23" i="17"/>
  <c r="G23" i="17" s="1"/>
  <c r="D23" i="17"/>
  <c r="F23" i="17" s="1"/>
  <c r="A23" i="17"/>
  <c r="G32" i="21" l="1"/>
  <c r="Q30" i="22"/>
  <c r="G30" i="22"/>
  <c r="C31" i="22" s="1"/>
  <c r="F30" i="22"/>
  <c r="A31" i="22"/>
  <c r="B32" i="22"/>
  <c r="E31" i="22"/>
  <c r="D31" i="22"/>
  <c r="F31" i="22" s="1"/>
  <c r="C33" i="21"/>
  <c r="A33" i="21"/>
  <c r="B34" i="21"/>
  <c r="E33" i="21"/>
  <c r="G33" i="21" s="1"/>
  <c r="D33" i="21"/>
  <c r="F33" i="21" s="1"/>
  <c r="L31" i="22"/>
  <c r="M32" i="22"/>
  <c r="O31" i="22"/>
  <c r="N31" i="22"/>
  <c r="P31" i="22"/>
  <c r="R31" i="22" s="1"/>
  <c r="D24" i="17"/>
  <c r="C24" i="17"/>
  <c r="B25" i="17"/>
  <c r="E24" i="17"/>
  <c r="A24" i="17"/>
  <c r="G31" i="22" l="1"/>
  <c r="C32" i="22" s="1"/>
  <c r="B35" i="21"/>
  <c r="E34" i="21"/>
  <c r="D34" i="21"/>
  <c r="C34" i="21"/>
  <c r="G34" i="21" s="1"/>
  <c r="A34" i="21"/>
  <c r="E32" i="22"/>
  <c r="B33" i="22"/>
  <c r="D32" i="22"/>
  <c r="F32" i="22" s="1"/>
  <c r="A32" i="22"/>
  <c r="Q31" i="22"/>
  <c r="N32" i="22"/>
  <c r="L32" i="22"/>
  <c r="M33" i="22"/>
  <c r="P32" i="22"/>
  <c r="O32" i="22"/>
  <c r="Q32" i="22" s="1"/>
  <c r="G24" i="17"/>
  <c r="F24" i="17"/>
  <c r="E25" i="17"/>
  <c r="D25" i="17"/>
  <c r="F25" i="17" s="1"/>
  <c r="B26" i="17"/>
  <c r="C25" i="17"/>
  <c r="G25" i="17" s="1"/>
  <c r="A25" i="17"/>
  <c r="R32" i="22" l="1"/>
  <c r="F34" i="21"/>
  <c r="G32" i="22"/>
  <c r="C33" i="22" s="1"/>
  <c r="E33" i="22"/>
  <c r="D33" i="22"/>
  <c r="F33" i="22" s="1"/>
  <c r="A33" i="22"/>
  <c r="B34" i="22"/>
  <c r="P33" i="22"/>
  <c r="O33" i="22"/>
  <c r="Q33" i="22" s="1"/>
  <c r="N33" i="22"/>
  <c r="R33" i="22" s="1"/>
  <c r="M34" i="22"/>
  <c r="L33" i="22"/>
  <c r="D35" i="21"/>
  <c r="F35" i="21" s="1"/>
  <c r="C35" i="21"/>
  <c r="G35" i="21" s="1"/>
  <c r="A35" i="21"/>
  <c r="B36" i="21"/>
  <c r="E35" i="21"/>
  <c r="B27" i="17"/>
  <c r="D26" i="17"/>
  <c r="C26" i="17"/>
  <c r="A26" i="17"/>
  <c r="E26" i="17"/>
  <c r="G33" i="22" l="1"/>
  <c r="E34" i="22"/>
  <c r="D34" i="22"/>
  <c r="F34" i="22" s="1"/>
  <c r="C34" i="22"/>
  <c r="A34" i="22"/>
  <c r="B35" i="22"/>
  <c r="B37" i="21"/>
  <c r="E36" i="21"/>
  <c r="D36" i="21"/>
  <c r="F36" i="21" s="1"/>
  <c r="C36" i="21"/>
  <c r="A36" i="21"/>
  <c r="M35" i="22"/>
  <c r="P34" i="22"/>
  <c r="O34" i="22"/>
  <c r="Q34" i="22" s="1"/>
  <c r="N34" i="22"/>
  <c r="R34" i="22" s="1"/>
  <c r="L34" i="22"/>
  <c r="G26" i="17"/>
  <c r="F26" i="17"/>
  <c r="C27" i="17"/>
  <c r="B28" i="17"/>
  <c r="D27" i="17"/>
  <c r="E27" i="17"/>
  <c r="G27" i="17" s="1"/>
  <c r="A27" i="17"/>
  <c r="G36" i="21" l="1"/>
  <c r="G34" i="22"/>
  <c r="C35" i="22" s="1"/>
  <c r="L35" i="22"/>
  <c r="O35" i="22"/>
  <c r="N35" i="22"/>
  <c r="M36" i="22"/>
  <c r="P35" i="22"/>
  <c r="E37" i="21"/>
  <c r="D37" i="21"/>
  <c r="F37" i="21" s="1"/>
  <c r="C37" i="21"/>
  <c r="A37" i="21"/>
  <c r="G37" i="21"/>
  <c r="B38" i="21"/>
  <c r="B36" i="22"/>
  <c r="E35" i="22"/>
  <c r="D35" i="22"/>
  <c r="F35" i="22" s="1"/>
  <c r="A35" i="22"/>
  <c r="F27" i="17"/>
  <c r="B29" i="17"/>
  <c r="D28" i="17"/>
  <c r="C28" i="17"/>
  <c r="G28" i="17" s="1"/>
  <c r="E28" i="17"/>
  <c r="A28" i="17"/>
  <c r="G35" i="22" l="1"/>
  <c r="R35" i="22"/>
  <c r="Q35" i="22"/>
  <c r="B39" i="21"/>
  <c r="E38" i="21"/>
  <c r="D38" i="21"/>
  <c r="F38" i="21" s="1"/>
  <c r="C38" i="21"/>
  <c r="G38" i="21" s="1"/>
  <c r="A38" i="21"/>
  <c r="A36" i="22"/>
  <c r="B37" i="22"/>
  <c r="E36" i="22"/>
  <c r="D36" i="22"/>
  <c r="C36" i="22"/>
  <c r="O36" i="22"/>
  <c r="N36" i="22"/>
  <c r="M37" i="22"/>
  <c r="P36" i="22"/>
  <c r="L36" i="22"/>
  <c r="F28" i="17"/>
  <c r="A29" i="17"/>
  <c r="B30" i="17"/>
  <c r="D29" i="17"/>
  <c r="E29" i="17"/>
  <c r="C29" i="17"/>
  <c r="G29" i="17" s="1"/>
  <c r="R36" i="22" l="1"/>
  <c r="Q36" i="22"/>
  <c r="F36" i="22"/>
  <c r="G36" i="22"/>
  <c r="C37" i="22" s="1"/>
  <c r="D37" i="22"/>
  <c r="A37" i="22"/>
  <c r="E37" i="22"/>
  <c r="B38" i="22"/>
  <c r="P37" i="22"/>
  <c r="R37" i="22" s="1"/>
  <c r="N37" i="22"/>
  <c r="L37" i="22"/>
  <c r="M38" i="22"/>
  <c r="O37" i="22"/>
  <c r="Q37" i="22" s="1"/>
  <c r="F39" i="21"/>
  <c r="G39" i="21"/>
  <c r="E39" i="21"/>
  <c r="D39" i="21"/>
  <c r="C39" i="21"/>
  <c r="B40" i="21"/>
  <c r="A39" i="21"/>
  <c r="F29" i="17"/>
  <c r="E30" i="17"/>
  <c r="B31" i="17"/>
  <c r="D30" i="17"/>
  <c r="F30" i="17" s="1"/>
  <c r="C30" i="17"/>
  <c r="G30" i="17" s="1"/>
  <c r="A30" i="17"/>
  <c r="G37" i="22" l="1"/>
  <c r="C38" i="22" s="1"/>
  <c r="M39" i="22"/>
  <c r="P38" i="22"/>
  <c r="Q38" i="22" s="1"/>
  <c r="O38" i="22"/>
  <c r="N38" i="22"/>
  <c r="L38" i="22"/>
  <c r="F37" i="22"/>
  <c r="E38" i="22"/>
  <c r="D38" i="22"/>
  <c r="A38" i="22"/>
  <c r="B39" i="22"/>
  <c r="A40" i="21"/>
  <c r="B41" i="21"/>
  <c r="D40" i="21"/>
  <c r="F40" i="21" s="1"/>
  <c r="E40" i="21"/>
  <c r="C40" i="21"/>
  <c r="A31" i="17"/>
  <c r="B32" i="17"/>
  <c r="D31" i="17"/>
  <c r="C31" i="17"/>
  <c r="E31" i="17"/>
  <c r="F31" i="17" s="1"/>
  <c r="R38" i="22" l="1"/>
  <c r="N39" i="22" s="1"/>
  <c r="R39" i="22" s="1"/>
  <c r="G40" i="21"/>
  <c r="G38" i="22"/>
  <c r="F38" i="22"/>
  <c r="L39" i="22"/>
  <c r="M40" i="22"/>
  <c r="P39" i="22"/>
  <c r="Q39" i="22" s="1"/>
  <c r="O39" i="22"/>
  <c r="A39" i="22"/>
  <c r="B40" i="22"/>
  <c r="E39" i="22"/>
  <c r="C39" i="22"/>
  <c r="D39" i="22"/>
  <c r="F39" i="22" s="1"/>
  <c r="B42" i="21"/>
  <c r="D41" i="21"/>
  <c r="F41" i="21" s="1"/>
  <c r="E41" i="21"/>
  <c r="C41" i="21"/>
  <c r="A41" i="21"/>
  <c r="G31" i="17"/>
  <c r="D32" i="17"/>
  <c r="C32" i="17"/>
  <c r="B33" i="17"/>
  <c r="E32" i="17"/>
  <c r="F32" i="17" s="1"/>
  <c r="A32" i="17"/>
  <c r="G41" i="21" l="1"/>
  <c r="G39" i="22"/>
  <c r="C40" i="22" s="1"/>
  <c r="E40" i="22"/>
  <c r="B41" i="22"/>
  <c r="D40" i="22"/>
  <c r="A40" i="22"/>
  <c r="C42" i="21"/>
  <c r="A42" i="21"/>
  <c r="D42" i="21"/>
  <c r="B43" i="21"/>
  <c r="E42" i="21"/>
  <c r="G42" i="21" s="1"/>
  <c r="N40" i="22"/>
  <c r="L40" i="22"/>
  <c r="M41" i="22"/>
  <c r="P40" i="22"/>
  <c r="O40" i="22"/>
  <c r="Q40" i="22" s="1"/>
  <c r="G32" i="17"/>
  <c r="B34" i="17"/>
  <c r="A33" i="17"/>
  <c r="D33" i="17"/>
  <c r="E33" i="17"/>
  <c r="C33" i="17"/>
  <c r="G33" i="17" s="1"/>
  <c r="F40" i="22" l="1"/>
  <c r="R40" i="22"/>
  <c r="F42" i="21"/>
  <c r="G40" i="22"/>
  <c r="C41" i="22" s="1"/>
  <c r="B44" i="21"/>
  <c r="E43" i="21"/>
  <c r="D43" i="21"/>
  <c r="F43" i="21" s="1"/>
  <c r="C43" i="21"/>
  <c r="G43" i="21" s="1"/>
  <c r="A43" i="21"/>
  <c r="E41" i="22"/>
  <c r="D41" i="22"/>
  <c r="B42" i="22"/>
  <c r="A41" i="22"/>
  <c r="P41" i="22"/>
  <c r="R41" i="22" s="1"/>
  <c r="O41" i="22"/>
  <c r="N41" i="22"/>
  <c r="M42" i="22"/>
  <c r="L41" i="22"/>
  <c r="F33" i="17"/>
  <c r="A34" i="17"/>
  <c r="B35" i="17"/>
  <c r="E34" i="17"/>
  <c r="D34" i="17"/>
  <c r="F34" i="17" s="1"/>
  <c r="C34" i="17"/>
  <c r="G34" i="17" s="1"/>
  <c r="Q41" i="22" l="1"/>
  <c r="G41" i="22"/>
  <c r="C42" i="22" s="1"/>
  <c r="F41" i="22"/>
  <c r="B43" i="22"/>
  <c r="E42" i="22"/>
  <c r="D42" i="22"/>
  <c r="A42" i="22"/>
  <c r="M43" i="22"/>
  <c r="R42" i="22"/>
  <c r="P42" i="22"/>
  <c r="O42" i="22"/>
  <c r="Q42" i="22" s="1"/>
  <c r="N42" i="22"/>
  <c r="L42" i="22"/>
  <c r="E44" i="21"/>
  <c r="F44" i="21" s="1"/>
  <c r="C44" i="21"/>
  <c r="D44" i="21"/>
  <c r="A44" i="21"/>
  <c r="B45" i="21"/>
  <c r="A35" i="17"/>
  <c r="B36" i="17"/>
  <c r="D35" i="17"/>
  <c r="E35" i="17"/>
  <c r="C35" i="17"/>
  <c r="G44" i="21" l="1"/>
  <c r="G42" i="22"/>
  <c r="C43" i="22" s="1"/>
  <c r="F42" i="22"/>
  <c r="L43" i="22"/>
  <c r="O43" i="22"/>
  <c r="P43" i="22"/>
  <c r="N43" i="22"/>
  <c r="M44" i="22"/>
  <c r="B44" i="22"/>
  <c r="E43" i="22"/>
  <c r="D43" i="22"/>
  <c r="F43" i="22" s="1"/>
  <c r="A43" i="22"/>
  <c r="B46" i="21"/>
  <c r="E45" i="21"/>
  <c r="G45" i="21" s="1"/>
  <c r="D45" i="21"/>
  <c r="C45" i="21"/>
  <c r="A45" i="21"/>
  <c r="G35" i="17"/>
  <c r="C36" i="17" s="1"/>
  <c r="G36" i="17" s="1"/>
  <c r="F35" i="17"/>
  <c r="B37" i="17"/>
  <c r="E36" i="17"/>
  <c r="D36" i="17"/>
  <c r="F36" i="17" s="1"/>
  <c r="A36" i="17"/>
  <c r="G43" i="22" l="1"/>
  <c r="R43" i="22"/>
  <c r="Q43" i="22"/>
  <c r="F45" i="21"/>
  <c r="A44" i="22"/>
  <c r="B45" i="22"/>
  <c r="E44" i="22"/>
  <c r="D44" i="22"/>
  <c r="F44" i="22" s="1"/>
  <c r="C44" i="22"/>
  <c r="O44" i="22"/>
  <c r="N44" i="22"/>
  <c r="M45" i="22"/>
  <c r="P44" i="22"/>
  <c r="L44" i="22"/>
  <c r="G46" i="21"/>
  <c r="F46" i="21"/>
  <c r="A46" i="21"/>
  <c r="E46" i="21"/>
  <c r="D46" i="21"/>
  <c r="C46" i="21"/>
  <c r="B47" i="21"/>
  <c r="E37" i="17"/>
  <c r="D37" i="17"/>
  <c r="F37" i="17" s="1"/>
  <c r="A37" i="17"/>
  <c r="B38" i="17"/>
  <c r="C37" i="17"/>
  <c r="G37" i="17" s="1"/>
  <c r="R44" i="22" l="1"/>
  <c r="Q44" i="22"/>
  <c r="G44" i="22"/>
  <c r="C45" i="22" s="1"/>
  <c r="P45" i="22"/>
  <c r="O45" i="22"/>
  <c r="Q45" i="22" s="1"/>
  <c r="N45" i="22"/>
  <c r="L45" i="22"/>
  <c r="M46" i="22"/>
  <c r="R45" i="22"/>
  <c r="A47" i="21"/>
  <c r="B48" i="21"/>
  <c r="E47" i="21"/>
  <c r="D47" i="21"/>
  <c r="C47" i="21"/>
  <c r="D45" i="22"/>
  <c r="A45" i="22"/>
  <c r="E45" i="22"/>
  <c r="B46" i="22"/>
  <c r="B39" i="17"/>
  <c r="E38" i="17"/>
  <c r="D38" i="17"/>
  <c r="F38" i="17" s="1"/>
  <c r="C38" i="17"/>
  <c r="G38" i="17" s="1"/>
  <c r="A38" i="17"/>
  <c r="G47" i="21" l="1"/>
  <c r="F47" i="21"/>
  <c r="G45" i="22"/>
  <c r="C46" i="22" s="1"/>
  <c r="F45" i="22"/>
  <c r="B49" i="21"/>
  <c r="C48" i="21"/>
  <c r="E48" i="21"/>
  <c r="G48" i="21" s="1"/>
  <c r="D48" i="21"/>
  <c r="F48" i="21" s="1"/>
  <c r="A48" i="21"/>
  <c r="M47" i="22"/>
  <c r="P46" i="22"/>
  <c r="O46" i="22"/>
  <c r="N46" i="22"/>
  <c r="L46" i="22"/>
  <c r="E46" i="22"/>
  <c r="D46" i="22"/>
  <c r="A46" i="22"/>
  <c r="B47" i="22"/>
  <c r="C39" i="17"/>
  <c r="D39" i="17"/>
  <c r="A39" i="17"/>
  <c r="B40" i="17"/>
  <c r="E39" i="17"/>
  <c r="G46" i="22" l="1"/>
  <c r="R46" i="22"/>
  <c r="N47" i="22" s="1"/>
  <c r="Q46" i="22"/>
  <c r="F46" i="22"/>
  <c r="L47" i="22"/>
  <c r="M48" i="22"/>
  <c r="P47" i="22"/>
  <c r="O47" i="22"/>
  <c r="Q47" i="22" s="1"/>
  <c r="A47" i="22"/>
  <c r="B48" i="22"/>
  <c r="E47" i="22"/>
  <c r="C47" i="22"/>
  <c r="D47" i="22"/>
  <c r="F47" i="22" s="1"/>
  <c r="A49" i="21"/>
  <c r="C49" i="21"/>
  <c r="B50" i="21"/>
  <c r="E49" i="21"/>
  <c r="G49" i="21" s="1"/>
  <c r="D49" i="21"/>
  <c r="F49" i="21" s="1"/>
  <c r="F39" i="17"/>
  <c r="G39" i="17"/>
  <c r="E40" i="17"/>
  <c r="D40" i="17"/>
  <c r="F40" i="17" s="1"/>
  <c r="B41" i="17"/>
  <c r="C40" i="17"/>
  <c r="G40" i="17" s="1"/>
  <c r="A40" i="17"/>
  <c r="R47" i="22" l="1"/>
  <c r="G47" i="22"/>
  <c r="C48" i="22" s="1"/>
  <c r="E48" i="22"/>
  <c r="B49" i="22"/>
  <c r="D48" i="22"/>
  <c r="A48" i="22"/>
  <c r="N48" i="22"/>
  <c r="L48" i="22"/>
  <c r="M49" i="22"/>
  <c r="P48" i="22"/>
  <c r="R48" i="22" s="1"/>
  <c r="O48" i="22"/>
  <c r="Q48" i="22" s="1"/>
  <c r="B51" i="21"/>
  <c r="E50" i="21"/>
  <c r="D50" i="21"/>
  <c r="C50" i="21"/>
  <c r="G50" i="21" s="1"/>
  <c r="A50" i="21"/>
  <c r="A41" i="17"/>
  <c r="D41" i="17"/>
  <c r="C41" i="17"/>
  <c r="B42" i="17"/>
  <c r="E41" i="17"/>
  <c r="F41" i="17" s="1"/>
  <c r="F48" i="22" l="1"/>
  <c r="F50" i="21"/>
  <c r="G48" i="22"/>
  <c r="C49" i="22" s="1"/>
  <c r="D51" i="21"/>
  <c r="C51" i="21"/>
  <c r="A51" i="21"/>
  <c r="B52" i="21"/>
  <c r="E51" i="21"/>
  <c r="G51" i="21" s="1"/>
  <c r="E49" i="22"/>
  <c r="D49" i="22"/>
  <c r="F49" i="22" s="1"/>
  <c r="A49" i="22"/>
  <c r="B50" i="22"/>
  <c r="P49" i="22"/>
  <c r="O49" i="22"/>
  <c r="Q49" i="22" s="1"/>
  <c r="N49" i="22"/>
  <c r="M50" i="22"/>
  <c r="L49" i="22"/>
  <c r="G41" i="17"/>
  <c r="E42" i="17"/>
  <c r="D42" i="17"/>
  <c r="F42" i="17" s="1"/>
  <c r="A42" i="17"/>
  <c r="C42" i="17"/>
  <c r="G42" i="17" s="1"/>
  <c r="B43" i="17"/>
  <c r="R49" i="22" l="1"/>
  <c r="G49" i="22"/>
  <c r="C50" i="22" s="1"/>
  <c r="A50" i="22"/>
  <c r="B51" i="22"/>
  <c r="E50" i="22"/>
  <c r="D50" i="22"/>
  <c r="F51" i="21"/>
  <c r="B53" i="21"/>
  <c r="E52" i="21"/>
  <c r="D52" i="21"/>
  <c r="C52" i="21"/>
  <c r="A52" i="21"/>
  <c r="M51" i="22"/>
  <c r="P50" i="22"/>
  <c r="O50" i="22"/>
  <c r="Q50" i="22" s="1"/>
  <c r="N50" i="22"/>
  <c r="R50" i="22" s="1"/>
  <c r="L50" i="22"/>
  <c r="D43" i="17"/>
  <c r="C43" i="17"/>
  <c r="A43" i="17"/>
  <c r="B44" i="17"/>
  <c r="E43" i="17"/>
  <c r="G52" i="21" l="1"/>
  <c r="F52" i="21"/>
  <c r="F50" i="22"/>
  <c r="G50" i="22"/>
  <c r="C51" i="22" s="1"/>
  <c r="L51" i="22"/>
  <c r="O51" i="22"/>
  <c r="P51" i="22"/>
  <c r="N51" i="22"/>
  <c r="M52" i="22"/>
  <c r="E53" i="21"/>
  <c r="D53" i="21"/>
  <c r="C53" i="21"/>
  <c r="G53" i="21" s="1"/>
  <c r="A53" i="21"/>
  <c r="B54" i="21"/>
  <c r="B52" i="22"/>
  <c r="E51" i="22"/>
  <c r="D51" i="22"/>
  <c r="F51" i="22" s="1"/>
  <c r="A51" i="22"/>
  <c r="F43" i="17"/>
  <c r="G43" i="17"/>
  <c r="D44" i="17"/>
  <c r="C44" i="17"/>
  <c r="B45" i="17"/>
  <c r="E44" i="17"/>
  <c r="G44" i="17" s="1"/>
  <c r="A44" i="17"/>
  <c r="F53" i="21" l="1"/>
  <c r="R51" i="22"/>
  <c r="Q51" i="22"/>
  <c r="G51" i="22"/>
  <c r="C52" i="22" s="1"/>
  <c r="B55" i="21"/>
  <c r="E54" i="21"/>
  <c r="D54" i="21"/>
  <c r="F54" i="21" s="1"/>
  <c r="C54" i="21"/>
  <c r="A54" i="21"/>
  <c r="O52" i="22"/>
  <c r="N52" i="22"/>
  <c r="M53" i="22"/>
  <c r="P52" i="22"/>
  <c r="L52" i="22"/>
  <c r="A52" i="22"/>
  <c r="B53" i="22"/>
  <c r="E52" i="22"/>
  <c r="D52" i="22"/>
  <c r="F52" i="22" s="1"/>
  <c r="F44" i="17"/>
  <c r="B46" i="17"/>
  <c r="D45" i="17"/>
  <c r="C45" i="17"/>
  <c r="A45" i="17"/>
  <c r="E45" i="17"/>
  <c r="F45" i="17" s="1"/>
  <c r="Q52" i="22" l="1"/>
  <c r="G54" i="21"/>
  <c r="R52" i="22"/>
  <c r="N53" i="22" s="1"/>
  <c r="R53" i="22" s="1"/>
  <c r="G52" i="22"/>
  <c r="C53" i="22" s="1"/>
  <c r="D53" i="22"/>
  <c r="A53" i="22"/>
  <c r="E53" i="22"/>
  <c r="B54" i="22"/>
  <c r="P53" i="22"/>
  <c r="O53" i="22"/>
  <c r="L53" i="22"/>
  <c r="M54" i="22"/>
  <c r="E55" i="21"/>
  <c r="G55" i="21" s="1"/>
  <c r="D55" i="21"/>
  <c r="C55" i="21"/>
  <c r="A55" i="21"/>
  <c r="B56" i="21"/>
  <c r="G45" i="17"/>
  <c r="A46" i="17"/>
  <c r="B47" i="17"/>
  <c r="D46" i="17"/>
  <c r="C46" i="17"/>
  <c r="E46" i="17"/>
  <c r="F55" i="21" l="1"/>
  <c r="Q53" i="22"/>
  <c r="F53" i="22"/>
  <c r="G53" i="22"/>
  <c r="C54" i="22" s="1"/>
  <c r="M55" i="22"/>
  <c r="P54" i="22"/>
  <c r="O54" i="22"/>
  <c r="Q54" i="22" s="1"/>
  <c r="N54" i="22"/>
  <c r="R54" i="22" s="1"/>
  <c r="L54" i="22"/>
  <c r="E54" i="22"/>
  <c r="D54" i="22"/>
  <c r="F54" i="22" s="1"/>
  <c r="A54" i="22"/>
  <c r="B55" i="22"/>
  <c r="A56" i="21"/>
  <c r="B57" i="21"/>
  <c r="E56" i="21"/>
  <c r="D56" i="21"/>
  <c r="C56" i="21"/>
  <c r="G46" i="17"/>
  <c r="F46" i="17"/>
  <c r="D47" i="17"/>
  <c r="C47" i="17"/>
  <c r="A47" i="17"/>
  <c r="B48" i="17"/>
  <c r="E47" i="17"/>
  <c r="G56" i="21" l="1"/>
  <c r="F56" i="21"/>
  <c r="G54" i="22"/>
  <c r="C55" i="22" s="1"/>
  <c r="B58" i="21"/>
  <c r="D57" i="21"/>
  <c r="E57" i="21"/>
  <c r="F57" i="21" s="1"/>
  <c r="C57" i="21"/>
  <c r="G57" i="21" s="1"/>
  <c r="A57" i="21"/>
  <c r="L55" i="22"/>
  <c r="M56" i="22"/>
  <c r="P55" i="22"/>
  <c r="O55" i="22"/>
  <c r="Q55" i="22" s="1"/>
  <c r="N55" i="22"/>
  <c r="R55" i="22" s="1"/>
  <c r="A55" i="22"/>
  <c r="B56" i="22"/>
  <c r="E55" i="22"/>
  <c r="D55" i="22"/>
  <c r="F55" i="22" s="1"/>
  <c r="F47" i="17"/>
  <c r="G47" i="17"/>
  <c r="B49" i="17"/>
  <c r="D48" i="17"/>
  <c r="A48" i="17"/>
  <c r="C48" i="17"/>
  <c r="E48" i="17"/>
  <c r="G55" i="22" l="1"/>
  <c r="C56" i="22" s="1"/>
  <c r="E56" i="22"/>
  <c r="B57" i="22"/>
  <c r="D56" i="22"/>
  <c r="A56" i="22"/>
  <c r="N56" i="22"/>
  <c r="L56" i="22"/>
  <c r="M57" i="22"/>
  <c r="P56" i="22"/>
  <c r="R56" i="22" s="1"/>
  <c r="O56" i="22"/>
  <c r="Q56" i="22" s="1"/>
  <c r="C58" i="21"/>
  <c r="A58" i="21"/>
  <c r="B59" i="21"/>
  <c r="D58" i="21"/>
  <c r="E58" i="21"/>
  <c r="G48" i="17"/>
  <c r="F48" i="17"/>
  <c r="E49" i="17"/>
  <c r="D49" i="17"/>
  <c r="F49" i="17"/>
  <c r="C49" i="17"/>
  <c r="A49" i="17"/>
  <c r="B50" i="17"/>
  <c r="G49" i="17"/>
  <c r="G58" i="21" l="1"/>
  <c r="F58" i="21"/>
  <c r="G56" i="22"/>
  <c r="F56" i="22"/>
  <c r="P57" i="22"/>
  <c r="R57" i="22" s="1"/>
  <c r="O57" i="22"/>
  <c r="N57" i="22"/>
  <c r="M58" i="22"/>
  <c r="L57" i="22"/>
  <c r="E57" i="22"/>
  <c r="D57" i="22"/>
  <c r="F57" i="22" s="1"/>
  <c r="B58" i="22"/>
  <c r="C57" i="22"/>
  <c r="A57" i="22"/>
  <c r="F59" i="21"/>
  <c r="B60" i="21"/>
  <c r="E59" i="21"/>
  <c r="D59" i="21"/>
  <c r="C59" i="21"/>
  <c r="G59" i="21" s="1"/>
  <c r="A59" i="21"/>
  <c r="B51" i="17"/>
  <c r="D50" i="17"/>
  <c r="F50" i="17" s="1"/>
  <c r="A50" i="17"/>
  <c r="E50" i="17"/>
  <c r="C50" i="17"/>
  <c r="G50" i="17" s="1"/>
  <c r="Q57" i="22" l="1"/>
  <c r="G57" i="22"/>
  <c r="C58" i="22" s="1"/>
  <c r="E60" i="21"/>
  <c r="D60" i="21"/>
  <c r="F60" i="21" s="1"/>
  <c r="C60" i="21"/>
  <c r="G60" i="21" s="1"/>
  <c r="A60" i="21"/>
  <c r="B61" i="21"/>
  <c r="M59" i="22"/>
  <c r="P58" i="22"/>
  <c r="O58" i="22"/>
  <c r="Q58" i="22" s="1"/>
  <c r="N58" i="22"/>
  <c r="R58" i="22" s="1"/>
  <c r="L58" i="22"/>
  <c r="A58" i="22"/>
  <c r="B59" i="22"/>
  <c r="E58" i="22"/>
  <c r="D58" i="22"/>
  <c r="F58" i="22" s="1"/>
  <c r="C51" i="17"/>
  <c r="D51" i="17"/>
  <c r="E51" i="17"/>
  <c r="A51" i="17"/>
  <c r="B52" i="17"/>
  <c r="G51" i="17"/>
  <c r="G58" i="22" l="1"/>
  <c r="C59" i="22" s="1"/>
  <c r="L59" i="22"/>
  <c r="O59" i="22"/>
  <c r="P59" i="22"/>
  <c r="N59" i="22"/>
  <c r="M60" i="22"/>
  <c r="B62" i="21"/>
  <c r="E61" i="21"/>
  <c r="D61" i="21"/>
  <c r="F61" i="21" s="1"/>
  <c r="C61" i="21"/>
  <c r="A61" i="21"/>
  <c r="B60" i="22"/>
  <c r="E59" i="22"/>
  <c r="D59" i="22"/>
  <c r="F59" i="22" s="1"/>
  <c r="A59" i="22"/>
  <c r="F51" i="17"/>
  <c r="B53" i="17"/>
  <c r="D52" i="17"/>
  <c r="A52" i="17"/>
  <c r="C52" i="17"/>
  <c r="E52" i="17"/>
  <c r="G61" i="21" l="1"/>
  <c r="R59" i="22"/>
  <c r="Q59" i="22"/>
  <c r="G59" i="22"/>
  <c r="C60" i="22" s="1"/>
  <c r="O60" i="22"/>
  <c r="N60" i="22"/>
  <c r="M61" i="22"/>
  <c r="P60" i="22"/>
  <c r="L60" i="22"/>
  <c r="A60" i="22"/>
  <c r="B61" i="22"/>
  <c r="D60" i="22"/>
  <c r="E60" i="22"/>
  <c r="G62" i="21"/>
  <c r="A62" i="21"/>
  <c r="E62" i="21"/>
  <c r="D62" i="21"/>
  <c r="F62" i="21" s="1"/>
  <c r="C62" i="21"/>
  <c r="B63" i="21"/>
  <c r="G52" i="17"/>
  <c r="F52" i="17"/>
  <c r="A53" i="17"/>
  <c r="D53" i="17"/>
  <c r="F53" i="17" s="1"/>
  <c r="E53" i="17"/>
  <c r="G53" i="17" s="1"/>
  <c r="C53" i="17"/>
  <c r="B54" i="17"/>
  <c r="G60" i="22" l="1"/>
  <c r="Q60" i="22"/>
  <c r="F60" i="22"/>
  <c r="R60" i="22"/>
  <c r="P61" i="22"/>
  <c r="O61" i="22"/>
  <c r="Q61" i="22" s="1"/>
  <c r="N61" i="22"/>
  <c r="L61" i="22"/>
  <c r="M62" i="22"/>
  <c r="D61" i="22"/>
  <c r="C61" i="22"/>
  <c r="A61" i="22"/>
  <c r="B62" i="22"/>
  <c r="E61" i="22"/>
  <c r="B64" i="21"/>
  <c r="C63" i="21"/>
  <c r="G63" i="21" s="1"/>
  <c r="A63" i="21"/>
  <c r="E63" i="21"/>
  <c r="D63" i="21"/>
  <c r="F63" i="21" s="1"/>
  <c r="E54" i="17"/>
  <c r="B55" i="17"/>
  <c r="D54" i="17"/>
  <c r="F54" i="17" s="1"/>
  <c r="A54" i="17"/>
  <c r="C54" i="17"/>
  <c r="G54" i="17" s="1"/>
  <c r="R61" i="22" l="1"/>
  <c r="N62" i="22" s="1"/>
  <c r="R62" i="22" s="1"/>
  <c r="F61" i="22"/>
  <c r="G61" i="22"/>
  <c r="C62" i="22" s="1"/>
  <c r="E62" i="22"/>
  <c r="D62" i="22"/>
  <c r="A62" i="22"/>
  <c r="B63" i="22"/>
  <c r="B65" i="21"/>
  <c r="E64" i="21"/>
  <c r="C64" i="21"/>
  <c r="G64" i="21" s="1"/>
  <c r="D64" i="21"/>
  <c r="F64" i="21" s="1"/>
  <c r="A64" i="21"/>
  <c r="M63" i="22"/>
  <c r="P62" i="22"/>
  <c r="O62" i="22"/>
  <c r="Q62" i="22" s="1"/>
  <c r="L62" i="22"/>
  <c r="E55" i="17"/>
  <c r="D55" i="17"/>
  <c r="F55" i="17" s="1"/>
  <c r="C55" i="17"/>
  <c r="A55" i="17"/>
  <c r="B56" i="17"/>
  <c r="G55" i="17"/>
  <c r="G62" i="22" l="1"/>
  <c r="F62" i="22"/>
  <c r="L63" i="22"/>
  <c r="M64" i="22"/>
  <c r="P63" i="22"/>
  <c r="O63" i="22"/>
  <c r="Q63" i="22" s="1"/>
  <c r="N63" i="22"/>
  <c r="R63" i="22" s="1"/>
  <c r="A65" i="21"/>
  <c r="C65" i="21"/>
  <c r="B66" i="21"/>
  <c r="E65" i="21"/>
  <c r="D65" i="21"/>
  <c r="F65" i="21" s="1"/>
  <c r="A63" i="22"/>
  <c r="B64" i="22"/>
  <c r="E63" i="22"/>
  <c r="C63" i="22"/>
  <c r="D63" i="22"/>
  <c r="F63" i="22" s="1"/>
  <c r="D56" i="17"/>
  <c r="C56" i="17"/>
  <c r="B57" i="17"/>
  <c r="A56" i="17"/>
  <c r="E56" i="17"/>
  <c r="F56" i="17" s="1"/>
  <c r="G65" i="21" l="1"/>
  <c r="G63" i="22"/>
  <c r="C64" i="22" s="1"/>
  <c r="E64" i="22"/>
  <c r="A64" i="22"/>
  <c r="B65" i="22"/>
  <c r="D64" i="22"/>
  <c r="B67" i="21"/>
  <c r="E66" i="21"/>
  <c r="D66" i="21"/>
  <c r="F66" i="21" s="1"/>
  <c r="C66" i="21"/>
  <c r="G66" i="21" s="1"/>
  <c r="A66" i="21"/>
  <c r="N64" i="22"/>
  <c r="L64" i="22"/>
  <c r="M65" i="22"/>
  <c r="P64" i="22"/>
  <c r="O64" i="22"/>
  <c r="Q64" i="22" s="1"/>
  <c r="G56" i="17"/>
  <c r="B58" i="17"/>
  <c r="D57" i="17"/>
  <c r="F57" i="17" s="1"/>
  <c r="E57" i="17"/>
  <c r="C57" i="17"/>
  <c r="A57" i="17"/>
  <c r="G57" i="17"/>
  <c r="R64" i="22" l="1"/>
  <c r="F64" i="22"/>
  <c r="G64" i="22"/>
  <c r="C65" i="22" s="1"/>
  <c r="E65" i="22"/>
  <c r="D65" i="22"/>
  <c r="B66" i="22"/>
  <c r="A65" i="22"/>
  <c r="D67" i="21"/>
  <c r="C67" i="21"/>
  <c r="A67" i="21"/>
  <c r="B68" i="21"/>
  <c r="E67" i="21"/>
  <c r="G67" i="21" s="1"/>
  <c r="P65" i="22"/>
  <c r="R65" i="22" s="1"/>
  <c r="O65" i="22"/>
  <c r="Q65" i="22" s="1"/>
  <c r="N65" i="22"/>
  <c r="M66" i="22"/>
  <c r="L65" i="22"/>
  <c r="A58" i="17"/>
  <c r="B59" i="17"/>
  <c r="C58" i="17"/>
  <c r="E58" i="17"/>
  <c r="D58" i="17"/>
  <c r="F58" i="17" s="1"/>
  <c r="G58" i="17"/>
  <c r="F65" i="22" l="1"/>
  <c r="F67" i="21"/>
  <c r="G65" i="22"/>
  <c r="C66" i="22" s="1"/>
  <c r="A66" i="22"/>
  <c r="B67" i="22"/>
  <c r="E66" i="22"/>
  <c r="D66" i="22"/>
  <c r="B69" i="21"/>
  <c r="E68" i="21"/>
  <c r="D68" i="21"/>
  <c r="C68" i="21"/>
  <c r="G68" i="21" s="1"/>
  <c r="A68" i="21"/>
  <c r="M67" i="22"/>
  <c r="P66" i="22"/>
  <c r="O66" i="22"/>
  <c r="N66" i="22"/>
  <c r="R66" i="22" s="1"/>
  <c r="L66" i="22"/>
  <c r="E59" i="17"/>
  <c r="C59" i="17"/>
  <c r="A59" i="17"/>
  <c r="B60" i="17"/>
  <c r="D59" i="17"/>
  <c r="F59" i="17" s="1"/>
  <c r="F68" i="21" l="1"/>
  <c r="Q66" i="22"/>
  <c r="F66" i="22"/>
  <c r="G66" i="22"/>
  <c r="C67" i="22" s="1"/>
  <c r="E69" i="21"/>
  <c r="G69" i="21" s="1"/>
  <c r="D69" i="21"/>
  <c r="F69" i="21" s="1"/>
  <c r="C69" i="21"/>
  <c r="A69" i="21"/>
  <c r="B70" i="21"/>
  <c r="B68" i="22"/>
  <c r="E67" i="22"/>
  <c r="D67" i="22"/>
  <c r="A67" i="22"/>
  <c r="L67" i="22"/>
  <c r="O67" i="22"/>
  <c r="P67" i="22"/>
  <c r="N67" i="22"/>
  <c r="M68" i="22"/>
  <c r="G59" i="17"/>
  <c r="A60" i="17"/>
  <c r="B61" i="17"/>
  <c r="C60" i="17"/>
  <c r="D60" i="17"/>
  <c r="F60" i="17" s="1"/>
  <c r="E60" i="17"/>
  <c r="G60" i="17" s="1"/>
  <c r="Q67" i="22" l="1"/>
  <c r="R67" i="22"/>
  <c r="G67" i="22"/>
  <c r="C68" i="22" s="1"/>
  <c r="F67" i="22"/>
  <c r="A68" i="22"/>
  <c r="B69" i="22"/>
  <c r="E68" i="22"/>
  <c r="D68" i="22"/>
  <c r="F68" i="22" s="1"/>
  <c r="B71" i="21"/>
  <c r="E70" i="21"/>
  <c r="D70" i="21"/>
  <c r="F70" i="21" s="1"/>
  <c r="C70" i="21"/>
  <c r="A70" i="21"/>
  <c r="O68" i="22"/>
  <c r="Q68" i="22" s="1"/>
  <c r="N68" i="22"/>
  <c r="M69" i="22"/>
  <c r="P68" i="22"/>
  <c r="L68" i="22"/>
  <c r="E61" i="17"/>
  <c r="D61" i="17"/>
  <c r="F61" i="17" s="1"/>
  <c r="C61" i="17"/>
  <c r="G61" i="17" s="1"/>
  <c r="A61" i="17"/>
  <c r="B62" i="17"/>
  <c r="G70" i="21" l="1"/>
  <c r="R68" i="22"/>
  <c r="G68" i="22"/>
  <c r="C69" i="22" s="1"/>
  <c r="E71" i="21"/>
  <c r="D71" i="21"/>
  <c r="F71" i="21" s="1"/>
  <c r="B72" i="21"/>
  <c r="C71" i="21"/>
  <c r="G71" i="21" s="1"/>
  <c r="A71" i="21"/>
  <c r="P69" i="22"/>
  <c r="O69" i="22"/>
  <c r="Q69" i="22" s="1"/>
  <c r="N69" i="22"/>
  <c r="L69" i="22"/>
  <c r="M70" i="22"/>
  <c r="D69" i="22"/>
  <c r="A69" i="22"/>
  <c r="B70" i="22"/>
  <c r="E69" i="22"/>
  <c r="B63" i="17"/>
  <c r="A62" i="17"/>
  <c r="C62" i="17"/>
  <c r="E62" i="17"/>
  <c r="G62" i="17" s="1"/>
  <c r="D62" i="17"/>
  <c r="F62" i="17" s="1"/>
  <c r="F69" i="22" l="1"/>
  <c r="R69" i="22"/>
  <c r="N70" i="22" s="1"/>
  <c r="R70" i="22" s="1"/>
  <c r="G69" i="22"/>
  <c r="C70" i="22" s="1"/>
  <c r="M71" i="22"/>
  <c r="P70" i="22"/>
  <c r="O70" i="22"/>
  <c r="Q70" i="22" s="1"/>
  <c r="L70" i="22"/>
  <c r="A72" i="21"/>
  <c r="B73" i="21"/>
  <c r="E72" i="21"/>
  <c r="D72" i="21"/>
  <c r="C72" i="21"/>
  <c r="E70" i="22"/>
  <c r="D70" i="22"/>
  <c r="A70" i="22"/>
  <c r="B71" i="22"/>
  <c r="C63" i="17"/>
  <c r="E63" i="17"/>
  <c r="G63" i="17" s="1"/>
  <c r="D63" i="17"/>
  <c r="F63" i="17" s="1"/>
  <c r="A63" i="17"/>
  <c r="B64" i="17"/>
  <c r="G72" i="21" l="1"/>
  <c r="F72" i="21"/>
  <c r="F70" i="22"/>
  <c r="D73" i="21"/>
  <c r="B74" i="21"/>
  <c r="E73" i="21"/>
  <c r="C73" i="21"/>
  <c r="G73" i="21" s="1"/>
  <c r="A73" i="21"/>
  <c r="A71" i="22"/>
  <c r="B72" i="22"/>
  <c r="E71" i="22"/>
  <c r="D71" i="22"/>
  <c r="F71" i="22" s="1"/>
  <c r="G70" i="22"/>
  <c r="C71" i="22" s="1"/>
  <c r="P71" i="22"/>
  <c r="L71" i="22"/>
  <c r="M72" i="22"/>
  <c r="O71" i="22"/>
  <c r="N71" i="22"/>
  <c r="A64" i="17"/>
  <c r="C64" i="17"/>
  <c r="D64" i="17"/>
  <c r="B65" i="17"/>
  <c r="E64" i="17"/>
  <c r="R71" i="22" l="1"/>
  <c r="F73" i="21"/>
  <c r="Q71" i="22"/>
  <c r="G71" i="22"/>
  <c r="C72" i="22" s="1"/>
  <c r="E72" i="22"/>
  <c r="D72" i="22"/>
  <c r="F72" i="22" s="1"/>
  <c r="A72" i="22"/>
  <c r="B73" i="22"/>
  <c r="N72" i="22"/>
  <c r="L72" i="22"/>
  <c r="M73" i="22"/>
  <c r="O72" i="22"/>
  <c r="Q72" i="22" s="1"/>
  <c r="P72" i="22"/>
  <c r="C74" i="21"/>
  <c r="A74" i="21"/>
  <c r="D74" i="21"/>
  <c r="B75" i="21"/>
  <c r="E74" i="21"/>
  <c r="F64" i="17"/>
  <c r="G64" i="17"/>
  <c r="A65" i="17"/>
  <c r="E65" i="17"/>
  <c r="D65" i="17"/>
  <c r="F65" i="17" s="1"/>
  <c r="C65" i="17"/>
  <c r="G65" i="17" s="1"/>
  <c r="B66" i="17"/>
  <c r="G74" i="21" l="1"/>
  <c r="R72" i="22"/>
  <c r="F74" i="21"/>
  <c r="G72" i="22"/>
  <c r="C73" i="22" s="1"/>
  <c r="P73" i="22"/>
  <c r="O73" i="22"/>
  <c r="Q73" i="22" s="1"/>
  <c r="N73" i="22"/>
  <c r="R73" i="22" s="1"/>
  <c r="M74" i="22"/>
  <c r="L73" i="22"/>
  <c r="E73" i="22"/>
  <c r="D73" i="22"/>
  <c r="F73" i="22" s="1"/>
  <c r="B74" i="22"/>
  <c r="A73" i="22"/>
  <c r="B76" i="21"/>
  <c r="F75" i="21"/>
  <c r="E75" i="21"/>
  <c r="D75" i="21"/>
  <c r="C75" i="21"/>
  <c r="G75" i="21" s="1"/>
  <c r="A75" i="21"/>
  <c r="E66" i="17"/>
  <c r="A66" i="17"/>
  <c r="C66" i="17"/>
  <c r="B67" i="17"/>
  <c r="D66" i="17"/>
  <c r="F66" i="17" s="1"/>
  <c r="G66" i="17"/>
  <c r="G73" i="22" l="1"/>
  <c r="E74" i="22"/>
  <c r="D74" i="22"/>
  <c r="F74" i="22" s="1"/>
  <c r="C74" i="22"/>
  <c r="B75" i="22"/>
  <c r="A74" i="22"/>
  <c r="E76" i="21"/>
  <c r="D76" i="21"/>
  <c r="F76" i="21" s="1"/>
  <c r="C76" i="21"/>
  <c r="A76" i="21"/>
  <c r="B77" i="21"/>
  <c r="M75" i="22"/>
  <c r="P74" i="22"/>
  <c r="O74" i="22"/>
  <c r="Q74" i="22" s="1"/>
  <c r="N74" i="22"/>
  <c r="R74" i="22" s="1"/>
  <c r="L74" i="22"/>
  <c r="E67" i="17"/>
  <c r="D67" i="17"/>
  <c r="C67" i="17"/>
  <c r="A67" i="17"/>
  <c r="B68" i="17"/>
  <c r="G76" i="21" l="1"/>
  <c r="G74" i="22"/>
  <c r="C75" i="22" s="1"/>
  <c r="B78" i="21"/>
  <c r="E77" i="21"/>
  <c r="D77" i="21"/>
  <c r="F77" i="21" s="1"/>
  <c r="C77" i="21"/>
  <c r="A77" i="21"/>
  <c r="E75" i="22"/>
  <c r="D75" i="22"/>
  <c r="F75" i="22" s="1"/>
  <c r="B76" i="22"/>
  <c r="A75" i="22"/>
  <c r="L75" i="22"/>
  <c r="M76" i="22"/>
  <c r="O75" i="22"/>
  <c r="Q75" i="22" s="1"/>
  <c r="P75" i="22"/>
  <c r="N75" i="22"/>
  <c r="G67" i="17"/>
  <c r="F67" i="17"/>
  <c r="D68" i="17"/>
  <c r="F68" i="17" s="1"/>
  <c r="C68" i="17"/>
  <c r="A68" i="17"/>
  <c r="E68" i="17"/>
  <c r="G68" i="17" s="1"/>
  <c r="B69" i="17"/>
  <c r="G77" i="21" l="1"/>
  <c r="R75" i="22"/>
  <c r="G75" i="22"/>
  <c r="C76" i="22" s="1"/>
  <c r="O76" i="22"/>
  <c r="N76" i="22"/>
  <c r="L76" i="22"/>
  <c r="M77" i="22"/>
  <c r="P76" i="22"/>
  <c r="Q76" i="22" s="1"/>
  <c r="D76" i="22"/>
  <c r="A76" i="22"/>
  <c r="B77" i="22"/>
  <c r="E76" i="22"/>
  <c r="E78" i="21"/>
  <c r="G78" i="21" s="1"/>
  <c r="A78" i="21"/>
  <c r="D78" i="21"/>
  <c r="C78" i="21"/>
  <c r="B79" i="21"/>
  <c r="B70" i="17"/>
  <c r="E69" i="17"/>
  <c r="D69" i="17"/>
  <c r="F69" i="17" s="1"/>
  <c r="C69" i="17"/>
  <c r="G69" i="17" s="1"/>
  <c r="A69" i="17"/>
  <c r="F78" i="21" l="1"/>
  <c r="G76" i="22"/>
  <c r="C77" i="22" s="1"/>
  <c r="F76" i="22"/>
  <c r="R76" i="22"/>
  <c r="D77" i="22"/>
  <c r="A77" i="22"/>
  <c r="B78" i="22"/>
  <c r="E77" i="22"/>
  <c r="P77" i="22"/>
  <c r="O77" i="22"/>
  <c r="N77" i="22"/>
  <c r="L77" i="22"/>
  <c r="M78" i="22"/>
  <c r="A79" i="21"/>
  <c r="B80" i="21"/>
  <c r="E79" i="21"/>
  <c r="D79" i="21"/>
  <c r="C79" i="21"/>
  <c r="A70" i="17"/>
  <c r="C70" i="17"/>
  <c r="E70" i="17"/>
  <c r="D70" i="17"/>
  <c r="F70" i="17" s="1"/>
  <c r="B71" i="17"/>
  <c r="G70" i="17"/>
  <c r="R77" i="22" l="1"/>
  <c r="G79" i="21"/>
  <c r="Q77" i="22"/>
  <c r="F79" i="21"/>
  <c r="G77" i="22"/>
  <c r="C78" i="22" s="1"/>
  <c r="F77" i="22"/>
  <c r="P78" i="22"/>
  <c r="O78" i="22"/>
  <c r="N78" i="22"/>
  <c r="L78" i="22"/>
  <c r="M79" i="22"/>
  <c r="E78" i="22"/>
  <c r="D78" i="22"/>
  <c r="F78" i="22" s="1"/>
  <c r="A78" i="22"/>
  <c r="B79" i="22"/>
  <c r="B81" i="21"/>
  <c r="E80" i="21"/>
  <c r="D80" i="21"/>
  <c r="C80" i="21"/>
  <c r="G80" i="21" s="1"/>
  <c r="A80" i="21"/>
  <c r="B72" i="17"/>
  <c r="E71" i="17"/>
  <c r="D71" i="17"/>
  <c r="F71" i="17" s="1"/>
  <c r="C71" i="17"/>
  <c r="G71" i="17" s="1"/>
  <c r="A71" i="17"/>
  <c r="R78" i="22" l="1"/>
  <c r="Q78" i="22"/>
  <c r="F80" i="21"/>
  <c r="G78" i="22"/>
  <c r="C79" i="22" s="1"/>
  <c r="A81" i="21"/>
  <c r="C81" i="21"/>
  <c r="B82" i="21"/>
  <c r="E81" i="21"/>
  <c r="G81" i="21" s="1"/>
  <c r="D81" i="21"/>
  <c r="F81" i="21" s="1"/>
  <c r="R79" i="22"/>
  <c r="P79" i="22"/>
  <c r="N79" i="22"/>
  <c r="L79" i="22"/>
  <c r="M80" i="22"/>
  <c r="O79" i="22"/>
  <c r="Q79" i="22" s="1"/>
  <c r="A79" i="22"/>
  <c r="B80" i="22"/>
  <c r="E79" i="22"/>
  <c r="D79" i="22"/>
  <c r="F79" i="22" s="1"/>
  <c r="C72" i="17"/>
  <c r="A72" i="17"/>
  <c r="E72" i="17"/>
  <c r="G72" i="17" s="1"/>
  <c r="D72" i="17"/>
  <c r="F72" i="17" s="1"/>
  <c r="B73" i="17"/>
  <c r="G79" i="22" l="1"/>
  <c r="C80" i="22" s="1"/>
  <c r="P80" i="22"/>
  <c r="O80" i="22"/>
  <c r="N80" i="22"/>
  <c r="R80" i="22" s="1"/>
  <c r="L80" i="22"/>
  <c r="M81" i="22"/>
  <c r="Q80" i="22"/>
  <c r="E82" i="21"/>
  <c r="B83" i="21"/>
  <c r="D82" i="21"/>
  <c r="C82" i="21"/>
  <c r="A82" i="21"/>
  <c r="A80" i="22"/>
  <c r="B81" i="22"/>
  <c r="E80" i="22"/>
  <c r="D80" i="22"/>
  <c r="E73" i="17"/>
  <c r="D73" i="17"/>
  <c r="F73" i="17" s="1"/>
  <c r="B74" i="17"/>
  <c r="C73" i="17"/>
  <c r="G73" i="17" s="1"/>
  <c r="A73" i="17"/>
  <c r="F82" i="21" l="1"/>
  <c r="G80" i="22"/>
  <c r="C81" i="22" s="1"/>
  <c r="F80" i="22"/>
  <c r="G82" i="21"/>
  <c r="C83" i="21"/>
  <c r="E83" i="21"/>
  <c r="G83" i="21" s="1"/>
  <c r="D83" i="21"/>
  <c r="A83" i="21"/>
  <c r="B84" i="21"/>
  <c r="P81" i="22"/>
  <c r="O81" i="22"/>
  <c r="N81" i="22"/>
  <c r="L81" i="22"/>
  <c r="M82" i="22"/>
  <c r="E81" i="22"/>
  <c r="F81" i="22" s="1"/>
  <c r="D81" i="22"/>
  <c r="A81" i="22"/>
  <c r="B82" i="22"/>
  <c r="B75" i="17"/>
  <c r="C74" i="17"/>
  <c r="A74" i="17"/>
  <c r="E74" i="17"/>
  <c r="D74" i="17"/>
  <c r="F74" i="17" s="1"/>
  <c r="R81" i="22" l="1"/>
  <c r="Q81" i="22"/>
  <c r="F83" i="21"/>
  <c r="M83" i="22"/>
  <c r="P82" i="22"/>
  <c r="O82" i="22"/>
  <c r="Q82" i="22" s="1"/>
  <c r="N82" i="22"/>
  <c r="R82" i="22" s="1"/>
  <c r="L82" i="22"/>
  <c r="B85" i="21"/>
  <c r="E84" i="21"/>
  <c r="D84" i="21"/>
  <c r="C84" i="21"/>
  <c r="G84" i="21" s="1"/>
  <c r="A84" i="21"/>
  <c r="E82" i="22"/>
  <c r="D82" i="22"/>
  <c r="F82" i="22" s="1"/>
  <c r="B83" i="22"/>
  <c r="A82" i="22"/>
  <c r="G81" i="22"/>
  <c r="C82" i="22" s="1"/>
  <c r="G74" i="17"/>
  <c r="C75" i="17"/>
  <c r="B76" i="17"/>
  <c r="G75" i="17"/>
  <c r="F75" i="17"/>
  <c r="E75" i="17"/>
  <c r="A75" i="17"/>
  <c r="D75" i="17"/>
  <c r="F84" i="21" l="1"/>
  <c r="G82" i="22"/>
  <c r="C83" i="22" s="1"/>
  <c r="E85" i="21"/>
  <c r="A85" i="21"/>
  <c r="D85" i="21"/>
  <c r="B86" i="21"/>
  <c r="C85" i="21"/>
  <c r="E83" i="22"/>
  <c r="D83" i="22"/>
  <c r="F83" i="22" s="1"/>
  <c r="A83" i="22"/>
  <c r="B84" i="22"/>
  <c r="L83" i="22"/>
  <c r="M84" i="22"/>
  <c r="P83" i="22"/>
  <c r="O83" i="22"/>
  <c r="Q83" i="22" s="1"/>
  <c r="N83" i="22"/>
  <c r="G76" i="17"/>
  <c r="C76" i="17"/>
  <c r="A76" i="17"/>
  <c r="E76" i="17"/>
  <c r="F76" i="17"/>
  <c r="D76" i="17"/>
  <c r="B77" i="17"/>
  <c r="G83" i="22" l="1"/>
  <c r="G85" i="21"/>
  <c r="F85" i="21"/>
  <c r="R83" i="22"/>
  <c r="O84" i="22"/>
  <c r="N84" i="22"/>
  <c r="R84" i="22" s="1"/>
  <c r="L84" i="22"/>
  <c r="M85" i="22"/>
  <c r="P84" i="22"/>
  <c r="Q84" i="22" s="1"/>
  <c r="A86" i="21"/>
  <c r="B87" i="21"/>
  <c r="E86" i="21"/>
  <c r="G86" i="21" s="1"/>
  <c r="D86" i="21"/>
  <c r="C86" i="21"/>
  <c r="D84" i="22"/>
  <c r="C84" i="22"/>
  <c r="A84" i="22"/>
  <c r="B85" i="22"/>
  <c r="E84" i="22"/>
  <c r="A77" i="17"/>
  <c r="B78" i="17"/>
  <c r="G77" i="17"/>
  <c r="F77" i="17"/>
  <c r="E77" i="17"/>
  <c r="C77" i="17"/>
  <c r="D77" i="17"/>
  <c r="F84" i="22" l="1"/>
  <c r="G84" i="22"/>
  <c r="C85" i="22" s="1"/>
  <c r="F86" i="21"/>
  <c r="B88" i="21"/>
  <c r="E87" i="21"/>
  <c r="D87" i="21"/>
  <c r="F87" i="21" s="1"/>
  <c r="C87" i="21"/>
  <c r="G87" i="21" s="1"/>
  <c r="A87" i="21"/>
  <c r="P85" i="22"/>
  <c r="O85" i="22"/>
  <c r="Q85" i="22" s="1"/>
  <c r="N85" i="22"/>
  <c r="R85" i="22" s="1"/>
  <c r="L85" i="22"/>
  <c r="M86" i="22"/>
  <c r="E85" i="22"/>
  <c r="D85" i="22"/>
  <c r="F85" i="22" s="1"/>
  <c r="A85" i="22"/>
  <c r="B86" i="22"/>
  <c r="F78" i="17"/>
  <c r="E78" i="17"/>
  <c r="C78" i="17"/>
  <c r="A78" i="17"/>
  <c r="G78" i="17"/>
  <c r="D78" i="17"/>
  <c r="B79" i="17"/>
  <c r="G85" i="22" l="1"/>
  <c r="C86" i="22" s="1"/>
  <c r="G86" i="22" s="1"/>
  <c r="P86" i="22"/>
  <c r="O86" i="22"/>
  <c r="Q86" i="22" s="1"/>
  <c r="N86" i="22"/>
  <c r="R86" i="22" s="1"/>
  <c r="L86" i="22"/>
  <c r="M87" i="22"/>
  <c r="D88" i="21"/>
  <c r="C88" i="21"/>
  <c r="A88" i="21"/>
  <c r="B89" i="21"/>
  <c r="E88" i="21"/>
  <c r="E86" i="22"/>
  <c r="D86" i="22"/>
  <c r="F86" i="22" s="1"/>
  <c r="A86" i="22"/>
  <c r="B87" i="22"/>
  <c r="B80" i="17"/>
  <c r="G79" i="17"/>
  <c r="F79" i="17"/>
  <c r="E79" i="17"/>
  <c r="C79" i="17"/>
  <c r="D79" i="17"/>
  <c r="A79" i="17"/>
  <c r="G88" i="21" l="1"/>
  <c r="F88" i="21"/>
  <c r="B90" i="21"/>
  <c r="E89" i="21"/>
  <c r="D89" i="21"/>
  <c r="C89" i="21"/>
  <c r="A89" i="21"/>
  <c r="A87" i="22"/>
  <c r="B88" i="22"/>
  <c r="E87" i="22"/>
  <c r="D87" i="22"/>
  <c r="F87" i="22" s="1"/>
  <c r="C87" i="22"/>
  <c r="P87" i="22"/>
  <c r="Q87" i="22" s="1"/>
  <c r="N87" i="22"/>
  <c r="R87" i="22" s="1"/>
  <c r="L87" i="22"/>
  <c r="M88" i="22"/>
  <c r="O87" i="22"/>
  <c r="D80" i="17"/>
  <c r="C80" i="17"/>
  <c r="E80" i="17"/>
  <c r="A80" i="17"/>
  <c r="G80" i="17"/>
  <c r="B81" i="17"/>
  <c r="F80" i="17"/>
  <c r="F89" i="21" l="1"/>
  <c r="G89" i="21"/>
  <c r="G87" i="22"/>
  <c r="C88" i="22"/>
  <c r="A88" i="22"/>
  <c r="B89" i="22"/>
  <c r="E88" i="22"/>
  <c r="D88" i="22"/>
  <c r="F88" i="22" s="1"/>
  <c r="P88" i="22"/>
  <c r="R88" i="22" s="1"/>
  <c r="O88" i="22"/>
  <c r="N88" i="22"/>
  <c r="L88" i="22"/>
  <c r="M89" i="22"/>
  <c r="F90" i="21"/>
  <c r="E90" i="21"/>
  <c r="G90" i="21" s="1"/>
  <c r="D90" i="21"/>
  <c r="C90" i="21"/>
  <c r="A90" i="21"/>
  <c r="B91" i="21"/>
  <c r="B82" i="17"/>
  <c r="G81" i="17"/>
  <c r="F81" i="17"/>
  <c r="E81" i="17"/>
  <c r="C81" i="17"/>
  <c r="D81" i="17"/>
  <c r="A81" i="17"/>
  <c r="G88" i="22" l="1"/>
  <c r="C89" i="22" s="1"/>
  <c r="P89" i="22"/>
  <c r="O89" i="22"/>
  <c r="N89" i="22"/>
  <c r="R89" i="22" s="1"/>
  <c r="L89" i="22"/>
  <c r="M90" i="22"/>
  <c r="Q88" i="22"/>
  <c r="A91" i="21"/>
  <c r="B92" i="21"/>
  <c r="E91" i="21"/>
  <c r="D91" i="21"/>
  <c r="F91" i="21" s="1"/>
  <c r="C91" i="21"/>
  <c r="G91" i="21" s="1"/>
  <c r="E89" i="22"/>
  <c r="D89" i="22"/>
  <c r="A89" i="22"/>
  <c r="B90" i="22"/>
  <c r="A82" i="17"/>
  <c r="E82" i="17"/>
  <c r="C82" i="17"/>
  <c r="D82" i="17"/>
  <c r="G82" i="17"/>
  <c r="F82" i="17"/>
  <c r="B83" i="17"/>
  <c r="G89" i="22" l="1"/>
  <c r="Q89" i="22"/>
  <c r="D92" i="21"/>
  <c r="C92" i="21"/>
  <c r="B93" i="21"/>
  <c r="E92" i="21"/>
  <c r="G92" i="21" s="1"/>
  <c r="A92" i="21"/>
  <c r="M91" i="22"/>
  <c r="P90" i="22"/>
  <c r="R90" i="22" s="1"/>
  <c r="O90" i="22"/>
  <c r="N90" i="22"/>
  <c r="L90" i="22"/>
  <c r="F89" i="22"/>
  <c r="E90" i="22"/>
  <c r="D90" i="22"/>
  <c r="F90" i="22" s="1"/>
  <c r="C90" i="22"/>
  <c r="B91" i="22"/>
  <c r="A90" i="22"/>
  <c r="G83" i="17"/>
  <c r="F83" i="17"/>
  <c r="B84" i="17"/>
  <c r="E83" i="17"/>
  <c r="D83" i="17"/>
  <c r="C83" i="17"/>
  <c r="A83" i="17"/>
  <c r="Q90" i="22" l="1"/>
  <c r="G90" i="22"/>
  <c r="C91" i="22" s="1"/>
  <c r="L91" i="22"/>
  <c r="M92" i="22"/>
  <c r="P91" i="22"/>
  <c r="O91" i="22"/>
  <c r="N91" i="22"/>
  <c r="F92" i="21"/>
  <c r="A93" i="21"/>
  <c r="E93" i="21"/>
  <c r="D93" i="21"/>
  <c r="F93" i="21" s="1"/>
  <c r="C93" i="21"/>
  <c r="B94" i="21"/>
  <c r="E91" i="22"/>
  <c r="D91" i="22"/>
  <c r="F91" i="22" s="1"/>
  <c r="A91" i="22"/>
  <c r="B92" i="22"/>
  <c r="E84" i="17"/>
  <c r="D84" i="17"/>
  <c r="C84" i="17"/>
  <c r="A84" i="17"/>
  <c r="G84" i="17"/>
  <c r="B85" i="17"/>
  <c r="F84" i="17"/>
  <c r="G93" i="21" l="1"/>
  <c r="R91" i="22"/>
  <c r="Q91" i="22"/>
  <c r="G91" i="22"/>
  <c r="C92" i="22" s="1"/>
  <c r="E94" i="21"/>
  <c r="B95" i="21"/>
  <c r="D94" i="21"/>
  <c r="C94" i="21"/>
  <c r="A94" i="21"/>
  <c r="D92" i="22"/>
  <c r="A92" i="22"/>
  <c r="B93" i="22"/>
  <c r="E92" i="22"/>
  <c r="O92" i="22"/>
  <c r="Q92" i="22" s="1"/>
  <c r="N92" i="22"/>
  <c r="L92" i="22"/>
  <c r="M93" i="22"/>
  <c r="P92" i="22"/>
  <c r="E85" i="17"/>
  <c r="D85" i="17"/>
  <c r="B86" i="17"/>
  <c r="F85" i="17"/>
  <c r="G85" i="17"/>
  <c r="C85" i="17"/>
  <c r="A85" i="17"/>
  <c r="F94" i="21" l="1"/>
  <c r="R92" i="22"/>
  <c r="G94" i="21"/>
  <c r="G92" i="22"/>
  <c r="C93" i="22" s="1"/>
  <c r="F92" i="22"/>
  <c r="E93" i="22"/>
  <c r="D93" i="22"/>
  <c r="A93" i="22"/>
  <c r="B94" i="22"/>
  <c r="C95" i="21"/>
  <c r="E95" i="21"/>
  <c r="G95" i="21" s="1"/>
  <c r="B96" i="21"/>
  <c r="D95" i="21"/>
  <c r="F95" i="21" s="1"/>
  <c r="A95" i="21"/>
  <c r="P93" i="22"/>
  <c r="R93" i="22" s="1"/>
  <c r="O93" i="22"/>
  <c r="N93" i="22"/>
  <c r="L93" i="22"/>
  <c r="M94" i="22"/>
  <c r="B87" i="17"/>
  <c r="E86" i="17"/>
  <c r="C86" i="17"/>
  <c r="D86" i="17"/>
  <c r="A86" i="17"/>
  <c r="G86" i="17"/>
  <c r="F86" i="17"/>
  <c r="G93" i="22" l="1"/>
  <c r="C94" i="22" s="1"/>
  <c r="F93" i="22"/>
  <c r="E96" i="21"/>
  <c r="D96" i="21"/>
  <c r="C96" i="21"/>
  <c r="G96" i="21" s="1"/>
  <c r="A96" i="21"/>
  <c r="F96" i="21"/>
  <c r="B97" i="21"/>
  <c r="Q93" i="22"/>
  <c r="P94" i="22"/>
  <c r="O94" i="22"/>
  <c r="Q94" i="22" s="1"/>
  <c r="N94" i="22"/>
  <c r="L94" i="22"/>
  <c r="M95" i="22"/>
  <c r="E94" i="22"/>
  <c r="D94" i="22"/>
  <c r="F94" i="22" s="1"/>
  <c r="A94" i="22"/>
  <c r="B95" i="22"/>
  <c r="C87" i="17"/>
  <c r="B88" i="17"/>
  <c r="F87" i="17"/>
  <c r="G87" i="17"/>
  <c r="E87" i="17"/>
  <c r="D87" i="17"/>
  <c r="A87" i="17"/>
  <c r="R94" i="22" l="1"/>
  <c r="G94" i="22"/>
  <c r="C95" i="22" s="1"/>
  <c r="P95" i="22"/>
  <c r="N95" i="22"/>
  <c r="R95" i="22" s="1"/>
  <c r="L95" i="22"/>
  <c r="M96" i="22"/>
  <c r="O95" i="22"/>
  <c r="Q95" i="22" s="1"/>
  <c r="A97" i="21"/>
  <c r="E97" i="21"/>
  <c r="B98" i="21"/>
  <c r="D97" i="21"/>
  <c r="C97" i="21"/>
  <c r="A95" i="22"/>
  <c r="B96" i="22"/>
  <c r="E95" i="22"/>
  <c r="D95" i="22"/>
  <c r="F95" i="22" s="1"/>
  <c r="G88" i="17"/>
  <c r="E88" i="17"/>
  <c r="C88" i="17"/>
  <c r="D88" i="17"/>
  <c r="A88" i="17"/>
  <c r="B89" i="17"/>
  <c r="F88" i="17"/>
  <c r="G97" i="21" l="1"/>
  <c r="F97" i="21"/>
  <c r="G95" i="22"/>
  <c r="C96" i="22" s="1"/>
  <c r="A96" i="22"/>
  <c r="B97" i="22"/>
  <c r="E96" i="22"/>
  <c r="D96" i="22"/>
  <c r="B99" i="21"/>
  <c r="A98" i="21"/>
  <c r="E98" i="21"/>
  <c r="D98" i="21"/>
  <c r="F98" i="21" s="1"/>
  <c r="C98" i="21"/>
  <c r="P96" i="22"/>
  <c r="O96" i="22"/>
  <c r="N96" i="22"/>
  <c r="R96" i="22" s="1"/>
  <c r="L96" i="22"/>
  <c r="M97" i="22"/>
  <c r="A89" i="17"/>
  <c r="B90" i="17"/>
  <c r="G89" i="17"/>
  <c r="F89" i="17"/>
  <c r="E89" i="17"/>
  <c r="D89" i="17"/>
  <c r="C89" i="17"/>
  <c r="Q96" i="22" l="1"/>
  <c r="G98" i="21"/>
  <c r="G96" i="22"/>
  <c r="C97" i="22" s="1"/>
  <c r="F96" i="22"/>
  <c r="C99" i="21"/>
  <c r="G99" i="21" s="1"/>
  <c r="E99" i="21"/>
  <c r="D99" i="21"/>
  <c r="A99" i="21"/>
  <c r="B100" i="21"/>
  <c r="P97" i="22"/>
  <c r="O97" i="22"/>
  <c r="Q97" i="22" s="1"/>
  <c r="N97" i="22"/>
  <c r="L97" i="22"/>
  <c r="M98" i="22"/>
  <c r="E97" i="22"/>
  <c r="D97" i="22"/>
  <c r="F97" i="22" s="1"/>
  <c r="A97" i="22"/>
  <c r="B98" i="22"/>
  <c r="F90" i="17"/>
  <c r="E90" i="17"/>
  <c r="G90" i="17"/>
  <c r="D90" i="17"/>
  <c r="C90" i="17"/>
  <c r="A90" i="17"/>
  <c r="B91" i="17"/>
  <c r="F99" i="21" l="1"/>
  <c r="R97" i="22"/>
  <c r="G97" i="22"/>
  <c r="C98" i="22" s="1"/>
  <c r="M99" i="22"/>
  <c r="P98" i="22"/>
  <c r="O98" i="22"/>
  <c r="Q98" i="22" s="1"/>
  <c r="N98" i="22"/>
  <c r="R98" i="22" s="1"/>
  <c r="L98" i="22"/>
  <c r="C100" i="21"/>
  <c r="B101" i="21"/>
  <c r="E100" i="21"/>
  <c r="G100" i="21" s="1"/>
  <c r="D100" i="21"/>
  <c r="F100" i="21" s="1"/>
  <c r="A100" i="21"/>
  <c r="E98" i="22"/>
  <c r="D98" i="22"/>
  <c r="F98" i="22" s="1"/>
  <c r="B99" i="22"/>
  <c r="A98" i="22"/>
  <c r="B92" i="17"/>
  <c r="F91" i="17"/>
  <c r="G91" i="17"/>
  <c r="E91" i="17"/>
  <c r="C91" i="17"/>
  <c r="A91" i="17"/>
  <c r="D91" i="17"/>
  <c r="G98" i="22" l="1"/>
  <c r="C99" i="22" s="1"/>
  <c r="E101" i="21"/>
  <c r="D101" i="21"/>
  <c r="F101" i="21" s="1"/>
  <c r="B102" i="21"/>
  <c r="C101" i="21"/>
  <c r="G101" i="21" s="1"/>
  <c r="A101" i="21"/>
  <c r="E99" i="22"/>
  <c r="D99" i="22"/>
  <c r="F99" i="22" s="1"/>
  <c r="A99" i="22"/>
  <c r="B100" i="22"/>
  <c r="L99" i="22"/>
  <c r="M100" i="22"/>
  <c r="P99" i="22"/>
  <c r="O99" i="22"/>
  <c r="N99" i="22"/>
  <c r="D92" i="17"/>
  <c r="C92" i="17"/>
  <c r="G92" i="17"/>
  <c r="E92" i="17"/>
  <c r="F92" i="17"/>
  <c r="A92" i="17"/>
  <c r="B93" i="17"/>
  <c r="Q99" i="22" l="1"/>
  <c r="R99" i="22"/>
  <c r="G99" i="22"/>
  <c r="C100" i="22" s="1"/>
  <c r="O100" i="22"/>
  <c r="Q100" i="22" s="1"/>
  <c r="N100" i="22"/>
  <c r="L100" i="22"/>
  <c r="M101" i="22"/>
  <c r="P100" i="22"/>
  <c r="R100" i="22" s="1"/>
  <c r="D100" i="22"/>
  <c r="A100" i="22"/>
  <c r="B101" i="22"/>
  <c r="E100" i="22"/>
  <c r="E102" i="21"/>
  <c r="G102" i="21"/>
  <c r="D102" i="21"/>
  <c r="F102" i="21" s="1"/>
  <c r="C102" i="21"/>
  <c r="A102" i="21"/>
  <c r="B103" i="21"/>
  <c r="B94" i="17"/>
  <c r="F93" i="17"/>
  <c r="G93" i="17"/>
  <c r="E93" i="17"/>
  <c r="D93" i="17"/>
  <c r="C93" i="17"/>
  <c r="A93" i="17"/>
  <c r="F100" i="22" l="1"/>
  <c r="G100" i="22"/>
  <c r="C101" i="22" s="1"/>
  <c r="E101" i="22"/>
  <c r="D101" i="22"/>
  <c r="F101" i="22" s="1"/>
  <c r="A101" i="22"/>
  <c r="B102" i="22"/>
  <c r="P101" i="22"/>
  <c r="O101" i="22"/>
  <c r="Q101" i="22" s="1"/>
  <c r="N101" i="22"/>
  <c r="R101" i="22" s="1"/>
  <c r="L101" i="22"/>
  <c r="M102" i="22"/>
  <c r="B104" i="21"/>
  <c r="E103" i="21"/>
  <c r="F103" i="21" s="1"/>
  <c r="A103" i="21"/>
  <c r="D103" i="21"/>
  <c r="C103" i="21"/>
  <c r="A94" i="17"/>
  <c r="G94" i="17"/>
  <c r="E94" i="17"/>
  <c r="F94" i="17"/>
  <c r="D94" i="17"/>
  <c r="C94" i="17"/>
  <c r="B95" i="17"/>
  <c r="G103" i="21" l="1"/>
  <c r="G101" i="22"/>
  <c r="C102" i="22" s="1"/>
  <c r="P102" i="22"/>
  <c r="O102" i="22"/>
  <c r="N102" i="22"/>
  <c r="R102" i="22" s="1"/>
  <c r="L102" i="22"/>
  <c r="M103" i="22"/>
  <c r="E102" i="22"/>
  <c r="D102" i="22"/>
  <c r="F102" i="22" s="1"/>
  <c r="A102" i="22"/>
  <c r="B103" i="22"/>
  <c r="D104" i="21"/>
  <c r="F104" i="21" s="1"/>
  <c r="B105" i="21"/>
  <c r="E104" i="21"/>
  <c r="G104" i="21" s="1"/>
  <c r="C104" i="21"/>
  <c r="A104" i="21"/>
  <c r="G95" i="17"/>
  <c r="F95" i="17"/>
  <c r="B96" i="17"/>
  <c r="E95" i="17"/>
  <c r="D95" i="17"/>
  <c r="C95" i="17"/>
  <c r="A95" i="17"/>
  <c r="Q102" i="22" l="1"/>
  <c r="G102" i="22"/>
  <c r="C103" i="22" s="1"/>
  <c r="A103" i="22"/>
  <c r="B104" i="22"/>
  <c r="E103" i="22"/>
  <c r="D103" i="22"/>
  <c r="P103" i="22"/>
  <c r="N103" i="22"/>
  <c r="L103" i="22"/>
  <c r="M104" i="22"/>
  <c r="O103" i="22"/>
  <c r="B106" i="21"/>
  <c r="E105" i="21"/>
  <c r="D105" i="21"/>
  <c r="F105" i="21" s="1"/>
  <c r="C105" i="21"/>
  <c r="G105" i="21" s="1"/>
  <c r="A105" i="21"/>
  <c r="G96" i="17"/>
  <c r="F96" i="17"/>
  <c r="E96" i="17"/>
  <c r="D96" i="17"/>
  <c r="C96" i="17"/>
  <c r="A96" i="17"/>
  <c r="B97" i="17"/>
  <c r="F103" i="22" l="1"/>
  <c r="Q103" i="22"/>
  <c r="R103" i="22"/>
  <c r="G103" i="22"/>
  <c r="C104" i="22" s="1"/>
  <c r="A106" i="21"/>
  <c r="B107" i="21"/>
  <c r="E106" i="21"/>
  <c r="D106" i="21"/>
  <c r="F106" i="21" s="1"/>
  <c r="C106" i="21"/>
  <c r="G106" i="21" s="1"/>
  <c r="P104" i="22"/>
  <c r="O104" i="22"/>
  <c r="Q104" i="22" s="1"/>
  <c r="N104" i="22"/>
  <c r="R104" i="22" s="1"/>
  <c r="L104" i="22"/>
  <c r="M105" i="22"/>
  <c r="A104" i="22"/>
  <c r="B105" i="22"/>
  <c r="E104" i="22"/>
  <c r="D104" i="22"/>
  <c r="E97" i="17"/>
  <c r="D97" i="17"/>
  <c r="B98" i="17"/>
  <c r="G97" i="17"/>
  <c r="F97" i="17"/>
  <c r="C97" i="17"/>
  <c r="A97" i="17"/>
  <c r="G104" i="22" l="1"/>
  <c r="C105" i="22" s="1"/>
  <c r="F104" i="22"/>
  <c r="P105" i="22"/>
  <c r="O105" i="22"/>
  <c r="Q105" i="22" s="1"/>
  <c r="N105" i="22"/>
  <c r="R105" i="22" s="1"/>
  <c r="L105" i="22"/>
  <c r="M106" i="22"/>
  <c r="B108" i="21"/>
  <c r="E107" i="21"/>
  <c r="D107" i="21"/>
  <c r="C107" i="21"/>
  <c r="G107" i="21" s="1"/>
  <c r="A107" i="21"/>
  <c r="E105" i="22"/>
  <c r="D105" i="22"/>
  <c r="F105" i="22" s="1"/>
  <c r="A105" i="22"/>
  <c r="B106" i="22"/>
  <c r="B99" i="17"/>
  <c r="G98" i="17"/>
  <c r="E98" i="17"/>
  <c r="F98" i="17"/>
  <c r="D98" i="17"/>
  <c r="C98" i="17"/>
  <c r="A98" i="17"/>
  <c r="F107" i="21" l="1"/>
  <c r="G105" i="22"/>
  <c r="D108" i="21"/>
  <c r="C108" i="21"/>
  <c r="G108" i="21"/>
  <c r="F108" i="21"/>
  <c r="E108" i="21"/>
  <c r="A108" i="21"/>
  <c r="B109" i="21"/>
  <c r="G106" i="22"/>
  <c r="F106" i="22"/>
  <c r="E106" i="22"/>
  <c r="D106" i="22"/>
  <c r="C106" i="22"/>
  <c r="B107" i="22"/>
  <c r="A106" i="22"/>
  <c r="M107" i="22"/>
  <c r="R106" i="22"/>
  <c r="Q106" i="22"/>
  <c r="P106" i="22"/>
  <c r="O106" i="22"/>
  <c r="N106" i="22"/>
  <c r="L106" i="22"/>
  <c r="C99" i="17"/>
  <c r="B100" i="17"/>
  <c r="G99" i="17"/>
  <c r="D99" i="17"/>
  <c r="E99" i="17"/>
  <c r="A99" i="17"/>
  <c r="F99" i="17"/>
  <c r="L107" i="22" l="1"/>
  <c r="M108" i="22"/>
  <c r="R107" i="22"/>
  <c r="Q107" i="22"/>
  <c r="P107" i="22"/>
  <c r="O107" i="22"/>
  <c r="N107" i="22"/>
  <c r="D109" i="21"/>
  <c r="A109" i="21"/>
  <c r="B110" i="21"/>
  <c r="G109" i="21"/>
  <c r="F109" i="21"/>
  <c r="E109" i="21"/>
  <c r="C109" i="21"/>
  <c r="G107" i="22"/>
  <c r="F107" i="22"/>
  <c r="E107" i="22"/>
  <c r="D107" i="22"/>
  <c r="A107" i="22"/>
  <c r="B108" i="22"/>
  <c r="C107" i="22"/>
  <c r="G100" i="17"/>
  <c r="B101" i="17"/>
  <c r="E100" i="17"/>
  <c r="F100" i="17"/>
  <c r="D100" i="17"/>
  <c r="C100" i="17"/>
  <c r="A100" i="17"/>
  <c r="G108" i="22" l="1"/>
  <c r="F108" i="22"/>
  <c r="D108" i="22"/>
  <c r="C108" i="22"/>
  <c r="A108" i="22"/>
  <c r="B109" i="22"/>
  <c r="E108" i="22"/>
  <c r="F110" i="21"/>
  <c r="E110" i="21"/>
  <c r="B111" i="21"/>
  <c r="G110" i="21"/>
  <c r="D110" i="21"/>
  <c r="C110" i="21"/>
  <c r="A110" i="21"/>
  <c r="O108" i="22"/>
  <c r="N108" i="22"/>
  <c r="L108" i="22"/>
  <c r="M109" i="22"/>
  <c r="R108" i="22"/>
  <c r="Q108" i="22"/>
  <c r="P108" i="22"/>
  <c r="A101" i="17"/>
  <c r="B102" i="17"/>
  <c r="G101" i="17"/>
  <c r="D101" i="17"/>
  <c r="E101" i="17"/>
  <c r="F101" i="17"/>
  <c r="C101" i="17"/>
  <c r="F111" i="21" l="1"/>
  <c r="C111" i="21"/>
  <c r="G111" i="21"/>
  <c r="E111" i="21"/>
  <c r="D111" i="21"/>
  <c r="A111" i="21"/>
  <c r="B112" i="21"/>
  <c r="F109" i="22"/>
  <c r="E109" i="22"/>
  <c r="D109" i="22"/>
  <c r="C109" i="22"/>
  <c r="A109" i="22"/>
  <c r="B110" i="22"/>
  <c r="G109" i="22"/>
  <c r="Q109" i="22"/>
  <c r="P109" i="22"/>
  <c r="O109" i="22"/>
  <c r="N109" i="22"/>
  <c r="L109" i="22"/>
  <c r="R109" i="22"/>
  <c r="M110" i="22"/>
  <c r="F102" i="17"/>
  <c r="E102" i="17"/>
  <c r="B103" i="17"/>
  <c r="G102" i="17"/>
  <c r="D102" i="17"/>
  <c r="C102" i="17"/>
  <c r="A102" i="17"/>
  <c r="R110" i="22" l="1"/>
  <c r="Q110" i="22"/>
  <c r="P110" i="22"/>
  <c r="O110" i="22"/>
  <c r="N110" i="22"/>
  <c r="L110" i="22"/>
  <c r="M111" i="22"/>
  <c r="G110" i="22"/>
  <c r="F110" i="22"/>
  <c r="E110" i="22"/>
  <c r="D110" i="22"/>
  <c r="C110" i="22"/>
  <c r="A110" i="22"/>
  <c r="B111" i="22"/>
  <c r="G112" i="21"/>
  <c r="A112" i="21"/>
  <c r="B113" i="21"/>
  <c r="F112" i="21"/>
  <c r="E112" i="21"/>
  <c r="D112" i="21"/>
  <c r="C112" i="21"/>
  <c r="A103" i="17"/>
  <c r="B104" i="17"/>
  <c r="G103" i="17"/>
  <c r="D103" i="17"/>
  <c r="F103" i="17"/>
  <c r="E103" i="17"/>
  <c r="C103" i="17"/>
  <c r="A111" i="22" l="1"/>
  <c r="B112" i="22"/>
  <c r="G111" i="22"/>
  <c r="F111" i="22"/>
  <c r="E111" i="22"/>
  <c r="D111" i="22"/>
  <c r="C111" i="22"/>
  <c r="R111" i="22"/>
  <c r="Q111" i="22"/>
  <c r="P111" i="22"/>
  <c r="N111" i="22"/>
  <c r="L111" i="22"/>
  <c r="M112" i="22"/>
  <c r="O111" i="22"/>
  <c r="A113" i="21"/>
  <c r="E113" i="21"/>
  <c r="B114" i="21"/>
  <c r="G113" i="21"/>
  <c r="F113" i="21"/>
  <c r="D113" i="21"/>
  <c r="C113" i="21"/>
  <c r="D104" i="17"/>
  <c r="C104" i="17"/>
  <c r="B105" i="17"/>
  <c r="G104" i="17"/>
  <c r="F104" i="17"/>
  <c r="E104" i="17"/>
  <c r="A104" i="17"/>
  <c r="C112" i="22" l="1"/>
  <c r="A112" i="22"/>
  <c r="B113" i="22"/>
  <c r="G112" i="22"/>
  <c r="F112" i="22"/>
  <c r="E112" i="22"/>
  <c r="D112" i="22"/>
  <c r="R112" i="22"/>
  <c r="P112" i="22"/>
  <c r="O112" i="22"/>
  <c r="N112" i="22"/>
  <c r="L112" i="22"/>
  <c r="M113" i="22"/>
  <c r="Q112" i="22"/>
  <c r="B115" i="21"/>
  <c r="A114" i="21"/>
  <c r="G114" i="21"/>
  <c r="F114" i="21"/>
  <c r="E114" i="21"/>
  <c r="D114" i="21"/>
  <c r="C114" i="21"/>
  <c r="B106" i="17"/>
  <c r="A105" i="17"/>
  <c r="G105" i="17"/>
  <c r="D105" i="17"/>
  <c r="F105" i="17"/>
  <c r="E105" i="17"/>
  <c r="C105" i="17"/>
  <c r="C115" i="21" l="1"/>
  <c r="G115" i="21"/>
  <c r="B116" i="21"/>
  <c r="F115" i="21"/>
  <c r="A115" i="21"/>
  <c r="E115" i="21"/>
  <c r="D115" i="21"/>
  <c r="E113" i="22"/>
  <c r="D113" i="22"/>
  <c r="C113" i="22"/>
  <c r="A113" i="22"/>
  <c r="B114" i="22"/>
  <c r="G113" i="22"/>
  <c r="F113" i="22"/>
  <c r="R113" i="22"/>
  <c r="Q113" i="22"/>
  <c r="P113" i="22"/>
  <c r="O113" i="22"/>
  <c r="N113" i="22"/>
  <c r="L113" i="22"/>
  <c r="M114" i="22"/>
  <c r="A106" i="17"/>
  <c r="B107" i="17"/>
  <c r="G106" i="17"/>
  <c r="F106" i="17"/>
  <c r="E106" i="17"/>
  <c r="C106" i="17"/>
  <c r="D106" i="17"/>
  <c r="G114" i="22" l="1"/>
  <c r="F114" i="22"/>
  <c r="E114" i="22"/>
  <c r="D114" i="22"/>
  <c r="C114" i="22"/>
  <c r="B115" i="22"/>
  <c r="A114" i="22"/>
  <c r="C116" i="21"/>
  <c r="B117" i="21"/>
  <c r="G116" i="21"/>
  <c r="F116" i="21"/>
  <c r="E116" i="21"/>
  <c r="D116" i="21"/>
  <c r="A116" i="21"/>
  <c r="M115" i="22"/>
  <c r="R114" i="22"/>
  <c r="Q114" i="22"/>
  <c r="P114" i="22"/>
  <c r="O114" i="22"/>
  <c r="N114" i="22"/>
  <c r="L114" i="22"/>
  <c r="G107" i="17"/>
  <c r="F107" i="17"/>
  <c r="A107" i="17"/>
  <c r="B108" i="17"/>
  <c r="D107" i="17"/>
  <c r="E107" i="17"/>
  <c r="C107" i="17"/>
  <c r="L115" i="22" l="1"/>
  <c r="M116" i="22"/>
  <c r="R115" i="22"/>
  <c r="Q115" i="22"/>
  <c r="P115" i="22"/>
  <c r="O115" i="22"/>
  <c r="N115" i="22"/>
  <c r="E117" i="21"/>
  <c r="D117" i="21"/>
  <c r="B118" i="21"/>
  <c r="G117" i="21"/>
  <c r="F117" i="21"/>
  <c r="C117" i="21"/>
  <c r="A117" i="21"/>
  <c r="G115" i="22"/>
  <c r="F115" i="22"/>
  <c r="E115" i="22"/>
  <c r="D115" i="22"/>
  <c r="A115" i="22"/>
  <c r="B116" i="22"/>
  <c r="C115" i="22"/>
  <c r="B109" i="17"/>
  <c r="G108" i="17"/>
  <c r="F108" i="17"/>
  <c r="E108" i="17"/>
  <c r="C108" i="17"/>
  <c r="D108" i="17"/>
  <c r="A108" i="17"/>
  <c r="G116" i="22" l="1"/>
  <c r="F116" i="22"/>
  <c r="D116" i="22"/>
  <c r="C116" i="22"/>
  <c r="A116" i="22"/>
  <c r="B117" i="22"/>
  <c r="E116" i="22"/>
  <c r="O116" i="22"/>
  <c r="N116" i="22"/>
  <c r="L116" i="22"/>
  <c r="M117" i="22"/>
  <c r="R116" i="22"/>
  <c r="Q116" i="22"/>
  <c r="P116" i="22"/>
  <c r="E118" i="21"/>
  <c r="A118" i="21"/>
  <c r="B119" i="21"/>
  <c r="G118" i="21"/>
  <c r="F118" i="21"/>
  <c r="D118" i="21"/>
  <c r="C118" i="21"/>
  <c r="E109" i="17"/>
  <c r="D109" i="17"/>
  <c r="A109" i="17"/>
  <c r="B110" i="17"/>
  <c r="F109" i="17"/>
  <c r="G109" i="17"/>
  <c r="C109" i="17"/>
  <c r="F117" i="22" l="1"/>
  <c r="E117" i="22"/>
  <c r="D117" i="22"/>
  <c r="C117" i="22"/>
  <c r="A117" i="22"/>
  <c r="B118" i="22"/>
  <c r="G117" i="22"/>
  <c r="Q117" i="22"/>
  <c r="P117" i="22"/>
  <c r="O117" i="22"/>
  <c r="N117" i="22"/>
  <c r="L117" i="22"/>
  <c r="M118" i="22"/>
  <c r="R117" i="22"/>
  <c r="G119" i="21"/>
  <c r="F119" i="21"/>
  <c r="B120" i="21"/>
  <c r="E119" i="21"/>
  <c r="D119" i="21"/>
  <c r="C119" i="21"/>
  <c r="A119" i="21"/>
  <c r="B111" i="17"/>
  <c r="G110" i="17"/>
  <c r="F110" i="17"/>
  <c r="E110" i="17"/>
  <c r="C110" i="17"/>
  <c r="D110" i="17"/>
  <c r="A110" i="17"/>
  <c r="R118" i="22" l="1"/>
  <c r="Q118" i="22"/>
  <c r="P118" i="22"/>
  <c r="O118" i="22"/>
  <c r="N118" i="22"/>
  <c r="L118" i="22"/>
  <c r="M119" i="22"/>
  <c r="G118" i="22"/>
  <c r="F118" i="22"/>
  <c r="E118" i="22"/>
  <c r="D118" i="22"/>
  <c r="C118" i="22"/>
  <c r="A118" i="22"/>
  <c r="B119" i="22"/>
  <c r="G120" i="21"/>
  <c r="D120" i="21"/>
  <c r="B121" i="21"/>
  <c r="F120" i="21"/>
  <c r="E120" i="21"/>
  <c r="C120" i="21"/>
  <c r="A120" i="21"/>
  <c r="C111" i="17"/>
  <c r="D111" i="17"/>
  <c r="A111" i="17"/>
  <c r="B112" i="17"/>
  <c r="F111" i="17"/>
  <c r="G111" i="17"/>
  <c r="E111" i="17"/>
  <c r="A119" i="22" l="1"/>
  <c r="B120" i="22"/>
  <c r="G119" i="22"/>
  <c r="F119" i="22"/>
  <c r="E119" i="22"/>
  <c r="D119" i="22"/>
  <c r="C119" i="22"/>
  <c r="R119" i="22"/>
  <c r="Q119" i="22"/>
  <c r="P119" i="22"/>
  <c r="N119" i="22"/>
  <c r="L119" i="22"/>
  <c r="M120" i="22"/>
  <c r="O119" i="22"/>
  <c r="B122" i="21"/>
  <c r="A121" i="21"/>
  <c r="C121" i="21"/>
  <c r="G121" i="21"/>
  <c r="F121" i="21"/>
  <c r="E121" i="21"/>
  <c r="D121" i="21"/>
  <c r="G112" i="17"/>
  <c r="B113" i="17"/>
  <c r="F112" i="17"/>
  <c r="E112" i="17"/>
  <c r="C112" i="17"/>
  <c r="D112" i="17"/>
  <c r="A112" i="17"/>
  <c r="A122" i="21" l="1"/>
  <c r="B123" i="21"/>
  <c r="F122" i="21"/>
  <c r="G122" i="21"/>
  <c r="E122" i="21"/>
  <c r="D122" i="21"/>
  <c r="C122" i="21"/>
  <c r="R120" i="22"/>
  <c r="P120" i="22"/>
  <c r="O120" i="22"/>
  <c r="N120" i="22"/>
  <c r="L120" i="22"/>
  <c r="M121" i="22"/>
  <c r="Q120" i="22"/>
  <c r="C120" i="22"/>
  <c r="A120" i="22"/>
  <c r="B121" i="22"/>
  <c r="G120" i="22"/>
  <c r="F120" i="22"/>
  <c r="E120" i="22"/>
  <c r="D120" i="22"/>
  <c r="A113" i="17"/>
  <c r="D113" i="17"/>
  <c r="C113" i="17"/>
  <c r="B114" i="17"/>
  <c r="F113" i="17"/>
  <c r="G113" i="17"/>
  <c r="E113" i="17"/>
  <c r="R121" i="22" l="1"/>
  <c r="Q121" i="22"/>
  <c r="P121" i="22"/>
  <c r="O121" i="22"/>
  <c r="N121" i="22"/>
  <c r="L121" i="22"/>
  <c r="M122" i="22"/>
  <c r="G123" i="21"/>
  <c r="F123" i="21"/>
  <c r="E123" i="21"/>
  <c r="D123" i="21"/>
  <c r="C123" i="21"/>
  <c r="A123" i="21"/>
  <c r="B124" i="21"/>
  <c r="E121" i="22"/>
  <c r="D121" i="22"/>
  <c r="C121" i="22"/>
  <c r="A121" i="22"/>
  <c r="B122" i="22"/>
  <c r="G121" i="22"/>
  <c r="F121" i="22"/>
  <c r="F114" i="17"/>
  <c r="E114" i="17"/>
  <c r="B115" i="17"/>
  <c r="G114" i="17"/>
  <c r="D114" i="17"/>
  <c r="C114" i="17"/>
  <c r="A114" i="17"/>
  <c r="D124" i="21" l="1"/>
  <c r="C124" i="21"/>
  <c r="A124" i="21"/>
  <c r="B125" i="21"/>
  <c r="G124" i="21"/>
  <c r="F124" i="21"/>
  <c r="E124" i="21"/>
  <c r="M123" i="22"/>
  <c r="R122" i="22"/>
  <c r="Q122" i="22"/>
  <c r="P122" i="22"/>
  <c r="O122" i="22"/>
  <c r="N122" i="22"/>
  <c r="L122" i="22"/>
  <c r="G122" i="22"/>
  <c r="F122" i="22"/>
  <c r="E122" i="22"/>
  <c r="D122" i="22"/>
  <c r="C122" i="22"/>
  <c r="B123" i="22"/>
  <c r="A122" i="22"/>
  <c r="D115" i="17"/>
  <c r="C115" i="17"/>
  <c r="A115" i="17"/>
  <c r="B116" i="17"/>
  <c r="F115" i="17"/>
  <c r="G115" i="17"/>
  <c r="E115" i="17"/>
  <c r="L123" i="22" l="1"/>
  <c r="M124" i="22"/>
  <c r="R123" i="22"/>
  <c r="Q123" i="22"/>
  <c r="P123" i="22"/>
  <c r="O123" i="22"/>
  <c r="N123" i="22"/>
  <c r="D125" i="21"/>
  <c r="A125" i="21"/>
  <c r="B126" i="21"/>
  <c r="G125" i="21"/>
  <c r="F125" i="21"/>
  <c r="E125" i="21"/>
  <c r="C125" i="21"/>
  <c r="G123" i="22"/>
  <c r="F123" i="22"/>
  <c r="E123" i="22"/>
  <c r="D123" i="22"/>
  <c r="A123" i="22"/>
  <c r="B124" i="22"/>
  <c r="C123" i="22"/>
  <c r="D116" i="17"/>
  <c r="C116" i="17"/>
  <c r="B117" i="17"/>
  <c r="G116" i="17"/>
  <c r="E116" i="17"/>
  <c r="F116" i="17"/>
  <c r="A116" i="17"/>
  <c r="F126" i="21" l="1"/>
  <c r="E126" i="21"/>
  <c r="B127" i="21"/>
  <c r="G126" i="21"/>
  <c r="D126" i="21"/>
  <c r="A126" i="21"/>
  <c r="C126" i="21"/>
  <c r="G124" i="22"/>
  <c r="F124" i="22"/>
  <c r="D124" i="22"/>
  <c r="C124" i="22"/>
  <c r="A124" i="22"/>
  <c r="B125" i="22"/>
  <c r="E124" i="22"/>
  <c r="O124" i="22"/>
  <c r="N124" i="22"/>
  <c r="L124" i="22"/>
  <c r="M125" i="22"/>
  <c r="R124" i="22"/>
  <c r="Q124" i="22"/>
  <c r="P124" i="22"/>
  <c r="B118" i="17"/>
  <c r="D117" i="17"/>
  <c r="C117" i="17"/>
  <c r="A117" i="17"/>
  <c r="F117" i="17"/>
  <c r="G117" i="17"/>
  <c r="E117" i="17"/>
  <c r="F125" i="22" l="1"/>
  <c r="E125" i="22"/>
  <c r="D125" i="22"/>
  <c r="C125" i="22"/>
  <c r="A125" i="22"/>
  <c r="B126" i="22"/>
  <c r="G125" i="22"/>
  <c r="F127" i="21"/>
  <c r="C127" i="21"/>
  <c r="A127" i="21"/>
  <c r="D127" i="21"/>
  <c r="B128" i="21"/>
  <c r="G127" i="21"/>
  <c r="E127" i="21"/>
  <c r="Q125" i="22"/>
  <c r="P125" i="22"/>
  <c r="O125" i="22"/>
  <c r="N125" i="22"/>
  <c r="L125" i="22"/>
  <c r="M126" i="22"/>
  <c r="R125" i="22"/>
  <c r="A118" i="17"/>
  <c r="B119" i="17"/>
  <c r="G118" i="17"/>
  <c r="E118" i="17"/>
  <c r="F118" i="17"/>
  <c r="D118" i="17"/>
  <c r="C118" i="17"/>
  <c r="G128" i="21" l="1"/>
  <c r="B129" i="21"/>
  <c r="F128" i="21"/>
  <c r="E128" i="21"/>
  <c r="D128" i="21"/>
  <c r="C128" i="21"/>
  <c r="A128" i="21"/>
  <c r="B127" i="22"/>
  <c r="G126" i="22"/>
  <c r="F126" i="22"/>
  <c r="E126" i="22"/>
  <c r="D126" i="22"/>
  <c r="C126" i="22"/>
  <c r="A126" i="22"/>
  <c r="R126" i="22"/>
  <c r="Q126" i="22"/>
  <c r="P126" i="22"/>
  <c r="O126" i="22"/>
  <c r="N126" i="22"/>
  <c r="L126" i="22"/>
  <c r="M127" i="22"/>
  <c r="G119" i="17"/>
  <c r="F119" i="17"/>
  <c r="D119" i="17"/>
  <c r="C119" i="17"/>
  <c r="A119" i="17"/>
  <c r="B120" i="17"/>
  <c r="E119" i="17"/>
  <c r="B128" i="22" l="1"/>
  <c r="A127" i="22"/>
  <c r="G127" i="22"/>
  <c r="F127" i="22"/>
  <c r="E127" i="22"/>
  <c r="D127" i="22"/>
  <c r="C127" i="22"/>
  <c r="L127" i="22"/>
  <c r="R127" i="22"/>
  <c r="Q127" i="22"/>
  <c r="P127" i="22"/>
  <c r="O127" i="22"/>
  <c r="N127" i="22"/>
  <c r="M128" i="22"/>
  <c r="A129" i="21"/>
  <c r="E129" i="21"/>
  <c r="B130" i="21"/>
  <c r="G129" i="21"/>
  <c r="F129" i="21"/>
  <c r="D129" i="21"/>
  <c r="C129" i="21"/>
  <c r="B121" i="17"/>
  <c r="G120" i="17"/>
  <c r="E120" i="17"/>
  <c r="F120" i="17"/>
  <c r="D120" i="17"/>
  <c r="A120" i="17"/>
  <c r="C120" i="17"/>
  <c r="N128" i="22" l="1"/>
  <c r="M129" i="22"/>
  <c r="R128" i="22"/>
  <c r="Q128" i="22"/>
  <c r="P128" i="22"/>
  <c r="O128" i="22"/>
  <c r="L128" i="22"/>
  <c r="B131" i="21"/>
  <c r="A130" i="21"/>
  <c r="C130" i="21"/>
  <c r="G130" i="21"/>
  <c r="F130" i="21"/>
  <c r="E130" i="21"/>
  <c r="D130" i="21"/>
  <c r="F128" i="22"/>
  <c r="E128" i="22"/>
  <c r="D128" i="22"/>
  <c r="C128" i="22"/>
  <c r="A128" i="22"/>
  <c r="B129" i="22"/>
  <c r="G128" i="22"/>
  <c r="E121" i="17"/>
  <c r="D121" i="17"/>
  <c r="F121" i="17"/>
  <c r="C121" i="17"/>
  <c r="A121" i="17"/>
  <c r="B122" i="17"/>
  <c r="G121" i="17"/>
  <c r="C131" i="21" l="1"/>
  <c r="B132" i="21"/>
  <c r="G131" i="21"/>
  <c r="E131" i="21"/>
  <c r="F131" i="21"/>
  <c r="D131" i="21"/>
  <c r="A131" i="21"/>
  <c r="D129" i="22"/>
  <c r="G129" i="22"/>
  <c r="F129" i="22"/>
  <c r="E129" i="22"/>
  <c r="C129" i="22"/>
  <c r="A129" i="22"/>
  <c r="B130" i="22"/>
  <c r="P129" i="22"/>
  <c r="N129" i="22"/>
  <c r="L129" i="22"/>
  <c r="M130" i="22"/>
  <c r="R129" i="22"/>
  <c r="Q129" i="22"/>
  <c r="O129" i="22"/>
  <c r="B123" i="17"/>
  <c r="G122" i="17"/>
  <c r="E122" i="17"/>
  <c r="F122" i="17"/>
  <c r="D122" i="17"/>
  <c r="A122" i="17"/>
  <c r="C122" i="17"/>
  <c r="C132" i="21" l="1"/>
  <c r="A132" i="21"/>
  <c r="F132" i="21"/>
  <c r="B133" i="21"/>
  <c r="G132" i="21"/>
  <c r="E132" i="21"/>
  <c r="D132" i="21"/>
  <c r="F130" i="22"/>
  <c r="G130" i="22"/>
  <c r="E130" i="22"/>
  <c r="D130" i="22"/>
  <c r="C130" i="22"/>
  <c r="A130" i="22"/>
  <c r="B131" i="22"/>
  <c r="R130" i="22"/>
  <c r="Q130" i="22"/>
  <c r="P130" i="22"/>
  <c r="O130" i="22"/>
  <c r="N130" i="22"/>
  <c r="L130" i="22"/>
  <c r="M131" i="22"/>
  <c r="C123" i="17"/>
  <c r="F123" i="17"/>
  <c r="D123" i="17"/>
  <c r="E123" i="17"/>
  <c r="A123" i="17"/>
  <c r="B124" i="17"/>
  <c r="G123" i="17"/>
  <c r="B132" i="22" l="1"/>
  <c r="A131" i="22"/>
  <c r="G131" i="22"/>
  <c r="F131" i="22"/>
  <c r="E131" i="22"/>
  <c r="D131" i="22"/>
  <c r="C131" i="22"/>
  <c r="L131" i="22"/>
  <c r="R131" i="22"/>
  <c r="Q131" i="22"/>
  <c r="P131" i="22"/>
  <c r="O131" i="22"/>
  <c r="N131" i="22"/>
  <c r="M132" i="22"/>
  <c r="E133" i="21"/>
  <c r="D133" i="21"/>
  <c r="B134" i="21"/>
  <c r="G133" i="21"/>
  <c r="F133" i="21"/>
  <c r="C133" i="21"/>
  <c r="A133" i="21"/>
  <c r="G124" i="17"/>
  <c r="B125" i="17"/>
  <c r="E124" i="17"/>
  <c r="F124" i="17"/>
  <c r="D124" i="17"/>
  <c r="A124" i="17"/>
  <c r="C124" i="17"/>
  <c r="N132" i="22" l="1"/>
  <c r="M133" i="22"/>
  <c r="R132" i="22"/>
  <c r="Q132" i="22"/>
  <c r="P132" i="22"/>
  <c r="O132" i="22"/>
  <c r="L132" i="22"/>
  <c r="E134" i="21"/>
  <c r="D134" i="21"/>
  <c r="C134" i="21"/>
  <c r="A134" i="21"/>
  <c r="B135" i="21"/>
  <c r="F134" i="21"/>
  <c r="G134" i="21"/>
  <c r="E132" i="22"/>
  <c r="D132" i="22"/>
  <c r="C132" i="22"/>
  <c r="A132" i="22"/>
  <c r="B133" i="22"/>
  <c r="G132" i="22"/>
  <c r="F132" i="22"/>
  <c r="A125" i="17"/>
  <c r="F125" i="17"/>
  <c r="D125" i="17"/>
  <c r="E125" i="17"/>
  <c r="C125" i="17"/>
  <c r="B126" i="17"/>
  <c r="G125" i="17"/>
  <c r="G135" i="21" l="1"/>
  <c r="F135" i="21"/>
  <c r="B136" i="21"/>
  <c r="E135" i="21"/>
  <c r="D135" i="21"/>
  <c r="C135" i="21"/>
  <c r="A135" i="21"/>
  <c r="D133" i="22"/>
  <c r="G133" i="22"/>
  <c r="F133" i="22"/>
  <c r="E133" i="22"/>
  <c r="C133" i="22"/>
  <c r="A133" i="22"/>
  <c r="B134" i="22"/>
  <c r="P133" i="22"/>
  <c r="L133" i="22"/>
  <c r="M134" i="22"/>
  <c r="R133" i="22"/>
  <c r="Q133" i="22"/>
  <c r="O133" i="22"/>
  <c r="N133" i="22"/>
  <c r="F126" i="17"/>
  <c r="E126" i="17"/>
  <c r="B127" i="17"/>
  <c r="G126" i="17"/>
  <c r="D126" i="17"/>
  <c r="A126" i="17"/>
  <c r="C126" i="17"/>
  <c r="F134" i="22" l="1"/>
  <c r="G134" i="22"/>
  <c r="E134" i="22"/>
  <c r="D134" i="22"/>
  <c r="C134" i="22"/>
  <c r="A134" i="22"/>
  <c r="B135" i="22"/>
  <c r="G136" i="21"/>
  <c r="F136" i="21"/>
  <c r="E136" i="21"/>
  <c r="D136" i="21"/>
  <c r="B137" i="21"/>
  <c r="C136" i="21"/>
  <c r="A136" i="21"/>
  <c r="R134" i="22"/>
  <c r="Q134" i="22"/>
  <c r="P134" i="22"/>
  <c r="O134" i="22"/>
  <c r="N134" i="22"/>
  <c r="L134" i="22"/>
  <c r="M135" i="22"/>
  <c r="F127" i="17"/>
  <c r="D127" i="17"/>
  <c r="E127" i="17"/>
  <c r="C127" i="17"/>
  <c r="A127" i="17"/>
  <c r="B128" i="17"/>
  <c r="G127" i="17"/>
  <c r="L135" i="22" l="1"/>
  <c r="R135" i="22"/>
  <c r="Q135" i="22"/>
  <c r="P135" i="22"/>
  <c r="O135" i="22"/>
  <c r="N135" i="22"/>
  <c r="M136" i="22"/>
  <c r="B138" i="21"/>
  <c r="G137" i="21"/>
  <c r="A137" i="21"/>
  <c r="F137" i="21"/>
  <c r="E137" i="21"/>
  <c r="D137" i="21"/>
  <c r="C137" i="21"/>
  <c r="A135" i="22"/>
  <c r="B136" i="22"/>
  <c r="G135" i="22"/>
  <c r="F135" i="22"/>
  <c r="E135" i="22"/>
  <c r="D135" i="22"/>
  <c r="C135" i="22"/>
  <c r="D128" i="17"/>
  <c r="C128" i="17"/>
  <c r="B129" i="17"/>
  <c r="G128" i="17"/>
  <c r="F128" i="17"/>
  <c r="A128" i="17"/>
  <c r="E128" i="17"/>
  <c r="C136" i="22" l="1"/>
  <c r="F136" i="22"/>
  <c r="E136" i="22"/>
  <c r="D136" i="22"/>
  <c r="A136" i="22"/>
  <c r="B137" i="22"/>
  <c r="G136" i="22"/>
  <c r="N136" i="22"/>
  <c r="M137" i="22"/>
  <c r="R136" i="22"/>
  <c r="Q136" i="22"/>
  <c r="P136" i="22"/>
  <c r="O136" i="22"/>
  <c r="L136" i="22"/>
  <c r="A138" i="21"/>
  <c r="B139" i="21"/>
  <c r="G138" i="21"/>
  <c r="F138" i="21"/>
  <c r="D138" i="21"/>
  <c r="C138" i="21"/>
  <c r="E138" i="21"/>
  <c r="B130" i="17"/>
  <c r="F129" i="17"/>
  <c r="D129" i="17"/>
  <c r="E129" i="17"/>
  <c r="C129" i="17"/>
  <c r="A129" i="17"/>
  <c r="G129" i="17"/>
  <c r="A139" i="21" l="1"/>
  <c r="B140" i="21"/>
  <c r="G139" i="21"/>
  <c r="F139" i="21"/>
  <c r="E139" i="21"/>
  <c r="D139" i="21"/>
  <c r="C139" i="21"/>
  <c r="P137" i="22"/>
  <c r="O137" i="22"/>
  <c r="N137" i="22"/>
  <c r="L137" i="22"/>
  <c r="M138" i="22"/>
  <c r="R137" i="22"/>
  <c r="Q137" i="22"/>
  <c r="E137" i="22"/>
  <c r="D137" i="22"/>
  <c r="G137" i="22"/>
  <c r="F137" i="22"/>
  <c r="C137" i="22"/>
  <c r="A137" i="22"/>
  <c r="B138" i="22"/>
  <c r="A130" i="17"/>
  <c r="B131" i="17"/>
  <c r="G130" i="17"/>
  <c r="F130" i="17"/>
  <c r="C130" i="17"/>
  <c r="E130" i="17"/>
  <c r="D130" i="17"/>
  <c r="M139" i="22" l="1"/>
  <c r="R138" i="22"/>
  <c r="Q138" i="22"/>
  <c r="P138" i="22"/>
  <c r="O138" i="22"/>
  <c r="N138" i="22"/>
  <c r="L138" i="22"/>
  <c r="G138" i="22"/>
  <c r="F138" i="22"/>
  <c r="B139" i="22"/>
  <c r="E138" i="22"/>
  <c r="D138" i="22"/>
  <c r="C138" i="22"/>
  <c r="A138" i="22"/>
  <c r="D140" i="21"/>
  <c r="C140" i="21"/>
  <c r="B141" i="21"/>
  <c r="F140" i="21"/>
  <c r="E140" i="21"/>
  <c r="G140" i="21"/>
  <c r="A140" i="21"/>
  <c r="G131" i="17"/>
  <c r="F131" i="17"/>
  <c r="D131" i="17"/>
  <c r="E131" i="17"/>
  <c r="C131" i="17"/>
  <c r="A131" i="17"/>
  <c r="B132" i="17"/>
  <c r="B140" i="22" l="1"/>
  <c r="C139" i="22"/>
  <c r="A139" i="22"/>
  <c r="G139" i="22"/>
  <c r="F139" i="22"/>
  <c r="E139" i="22"/>
  <c r="D139" i="22"/>
  <c r="D141" i="21"/>
  <c r="C141" i="21"/>
  <c r="A141" i="21"/>
  <c r="B142" i="21"/>
  <c r="G141" i="21"/>
  <c r="F141" i="21"/>
  <c r="E141" i="21"/>
  <c r="L139" i="22"/>
  <c r="R139" i="22"/>
  <c r="Q139" i="22"/>
  <c r="P139" i="22"/>
  <c r="O139" i="22"/>
  <c r="N139" i="22"/>
  <c r="M140" i="22"/>
  <c r="A132" i="17"/>
  <c r="B133" i="17"/>
  <c r="G132" i="17"/>
  <c r="F132" i="17"/>
  <c r="C132" i="17"/>
  <c r="D132" i="17"/>
  <c r="E132" i="17"/>
  <c r="F142" i="21" l="1"/>
  <c r="E142" i="21"/>
  <c r="A142" i="21"/>
  <c r="C142" i="21"/>
  <c r="B143" i="21"/>
  <c r="G142" i="21"/>
  <c r="D142" i="21"/>
  <c r="O140" i="22"/>
  <c r="N140" i="22"/>
  <c r="L140" i="22"/>
  <c r="M141" i="22"/>
  <c r="R140" i="22"/>
  <c r="Q140" i="22"/>
  <c r="P140" i="22"/>
  <c r="G140" i="22"/>
  <c r="F140" i="22"/>
  <c r="E140" i="22"/>
  <c r="D140" i="22"/>
  <c r="C140" i="22"/>
  <c r="A140" i="22"/>
  <c r="B141" i="22"/>
  <c r="E133" i="17"/>
  <c r="C133" i="17"/>
  <c r="D133" i="17"/>
  <c r="B134" i="17"/>
  <c r="G133" i="17"/>
  <c r="F133" i="17"/>
  <c r="A133" i="17"/>
  <c r="F143" i="21" l="1"/>
  <c r="E143" i="21"/>
  <c r="D143" i="21"/>
  <c r="C143" i="21"/>
  <c r="A143" i="21"/>
  <c r="B144" i="21"/>
  <c r="G143" i="21"/>
  <c r="D141" i="22"/>
  <c r="G141" i="22"/>
  <c r="F141" i="22"/>
  <c r="E141" i="22"/>
  <c r="C141" i="22"/>
  <c r="A141" i="22"/>
  <c r="B142" i="22"/>
  <c r="Q141" i="22"/>
  <c r="P141" i="22"/>
  <c r="R141" i="22"/>
  <c r="O141" i="22"/>
  <c r="N141" i="22"/>
  <c r="L141" i="22"/>
  <c r="M142" i="22"/>
  <c r="B135" i="17"/>
  <c r="A134" i="17"/>
  <c r="G134" i="17"/>
  <c r="D134" i="17"/>
  <c r="F134" i="17"/>
  <c r="E134" i="17"/>
  <c r="C134" i="17"/>
  <c r="F142" i="22" l="1"/>
  <c r="D142" i="22"/>
  <c r="A142" i="22"/>
  <c r="B143" i="22"/>
  <c r="G142" i="22"/>
  <c r="E142" i="22"/>
  <c r="C142" i="22"/>
  <c r="G144" i="21"/>
  <c r="B145" i="21"/>
  <c r="F144" i="21"/>
  <c r="E144" i="21"/>
  <c r="D144" i="21"/>
  <c r="C144" i="21"/>
  <c r="A144" i="21"/>
  <c r="R142" i="22"/>
  <c r="M143" i="22"/>
  <c r="Q142" i="22"/>
  <c r="P142" i="22"/>
  <c r="O142" i="22"/>
  <c r="N142" i="22"/>
  <c r="L142" i="22"/>
  <c r="C135" i="17"/>
  <c r="A135" i="17"/>
  <c r="B136" i="17"/>
  <c r="G135" i="17"/>
  <c r="F135" i="17"/>
  <c r="D135" i="17"/>
  <c r="E135" i="17"/>
  <c r="A145" i="21" l="1"/>
  <c r="G145" i="21"/>
  <c r="F145" i="21"/>
  <c r="E145" i="21"/>
  <c r="C145" i="21"/>
  <c r="B146" i="21"/>
  <c r="D145" i="21"/>
  <c r="L143" i="22"/>
  <c r="M144" i="22"/>
  <c r="R143" i="22"/>
  <c r="Q143" i="22"/>
  <c r="P143" i="22"/>
  <c r="O143" i="22"/>
  <c r="N143" i="22"/>
  <c r="A143" i="22"/>
  <c r="B144" i="22"/>
  <c r="F143" i="22"/>
  <c r="G143" i="22"/>
  <c r="E143" i="22"/>
  <c r="D143" i="22"/>
  <c r="C143" i="22"/>
  <c r="F136" i="17"/>
  <c r="G136" i="17"/>
  <c r="C136" i="17"/>
  <c r="A136" i="17"/>
  <c r="E136" i="17"/>
  <c r="B137" i="17"/>
  <c r="D136" i="17"/>
  <c r="C144" i="22" l="1"/>
  <c r="G144" i="22"/>
  <c r="F144" i="22"/>
  <c r="E144" i="22"/>
  <c r="D144" i="22"/>
  <c r="A144" i="22"/>
  <c r="B145" i="22"/>
  <c r="N144" i="22"/>
  <c r="L144" i="22"/>
  <c r="R144" i="22"/>
  <c r="Q144" i="22"/>
  <c r="P144" i="22"/>
  <c r="O144" i="22"/>
  <c r="M145" i="22"/>
  <c r="B147" i="21"/>
  <c r="A146" i="21"/>
  <c r="D146" i="21"/>
  <c r="C146" i="21"/>
  <c r="E146" i="21"/>
  <c r="G146" i="21"/>
  <c r="F146" i="21"/>
  <c r="A137" i="17"/>
  <c r="B138" i="17"/>
  <c r="G137" i="17"/>
  <c r="E137" i="17"/>
  <c r="F137" i="17"/>
  <c r="D137" i="17"/>
  <c r="C137" i="17"/>
  <c r="P145" i="22" l="1"/>
  <c r="N145" i="22"/>
  <c r="M146" i="22"/>
  <c r="R145" i="22"/>
  <c r="Q145" i="22"/>
  <c r="O145" i="22"/>
  <c r="L145" i="22"/>
  <c r="E145" i="22"/>
  <c r="D145" i="22"/>
  <c r="A145" i="22"/>
  <c r="B146" i="22"/>
  <c r="G145" i="22"/>
  <c r="F145" i="22"/>
  <c r="C145" i="22"/>
  <c r="C147" i="21"/>
  <c r="B148" i="21"/>
  <c r="G147" i="21"/>
  <c r="E147" i="21"/>
  <c r="F147" i="21"/>
  <c r="D147" i="21"/>
  <c r="A147" i="21"/>
  <c r="F138" i="17"/>
  <c r="D138" i="17"/>
  <c r="E138" i="17"/>
  <c r="G138" i="17"/>
  <c r="C138" i="17"/>
  <c r="A138" i="17"/>
  <c r="B139" i="17"/>
  <c r="G146" i="22" l="1"/>
  <c r="F146" i="22"/>
  <c r="E146" i="22"/>
  <c r="D146" i="22"/>
  <c r="C146" i="22"/>
  <c r="A146" i="22"/>
  <c r="B147" i="22"/>
  <c r="C148" i="21"/>
  <c r="A148" i="21"/>
  <c r="B149" i="21"/>
  <c r="G148" i="21"/>
  <c r="F148" i="21"/>
  <c r="E148" i="21"/>
  <c r="D148" i="21"/>
  <c r="M147" i="22"/>
  <c r="R146" i="22"/>
  <c r="P146" i="22"/>
  <c r="O146" i="22"/>
  <c r="L146" i="22"/>
  <c r="Q146" i="22"/>
  <c r="N146" i="22"/>
  <c r="B140" i="17"/>
  <c r="F139" i="17"/>
  <c r="G139" i="17"/>
  <c r="E139" i="17"/>
  <c r="D139" i="17"/>
  <c r="C139" i="17"/>
  <c r="A139" i="17"/>
  <c r="L147" i="22" l="1"/>
  <c r="R147" i="22"/>
  <c r="Q147" i="22"/>
  <c r="P147" i="22"/>
  <c r="O147" i="22"/>
  <c r="N147" i="22"/>
  <c r="M148" i="22"/>
  <c r="E149" i="21"/>
  <c r="D149" i="21"/>
  <c r="B150" i="21"/>
  <c r="G149" i="21"/>
  <c r="F149" i="21"/>
  <c r="C149" i="21"/>
  <c r="A149" i="21"/>
  <c r="B148" i="22"/>
  <c r="G147" i="22"/>
  <c r="F147" i="22"/>
  <c r="E147" i="22"/>
  <c r="D147" i="22"/>
  <c r="C147" i="22"/>
  <c r="A147" i="22"/>
  <c r="D140" i="17"/>
  <c r="C140" i="17"/>
  <c r="G140" i="17"/>
  <c r="F140" i="17"/>
  <c r="E140" i="17"/>
  <c r="A140" i="17"/>
  <c r="B141" i="17"/>
  <c r="B149" i="22" l="1"/>
  <c r="E148" i="22"/>
  <c r="D148" i="22"/>
  <c r="C148" i="22"/>
  <c r="A148" i="22"/>
  <c r="G148" i="22"/>
  <c r="F148" i="22"/>
  <c r="E150" i="21"/>
  <c r="D150" i="21"/>
  <c r="C150" i="21"/>
  <c r="F150" i="21"/>
  <c r="A150" i="21"/>
  <c r="G150" i="21"/>
  <c r="B151" i="21"/>
  <c r="O148" i="22"/>
  <c r="N148" i="22"/>
  <c r="M149" i="22"/>
  <c r="R148" i="22"/>
  <c r="Q148" i="22"/>
  <c r="P148" i="22"/>
  <c r="L148" i="22"/>
  <c r="B142" i="17"/>
  <c r="G141" i="17"/>
  <c r="A141" i="17"/>
  <c r="F141" i="17"/>
  <c r="E141" i="17"/>
  <c r="C141" i="17"/>
  <c r="D141" i="17"/>
  <c r="E105" i="16"/>
  <c r="E104" i="16"/>
  <c r="E93" i="16"/>
  <c r="E76" i="16"/>
  <c r="E68" i="16"/>
  <c r="E60" i="16"/>
  <c r="E52" i="16"/>
  <c r="E45" i="16"/>
  <c r="E44" i="16"/>
  <c r="E36" i="16"/>
  <c r="E28" i="16"/>
  <c r="E21" i="16"/>
  <c r="A21" i="16"/>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E20" i="16"/>
  <c r="A16" i="16"/>
  <c r="A17" i="16" s="1"/>
  <c r="A18" i="16" s="1"/>
  <c r="A19" i="16" s="1"/>
  <c r="A20" i="16" s="1"/>
  <c r="A15" i="16"/>
  <c r="A14" i="16"/>
  <c r="N14" i="16"/>
  <c r="O14" i="16" s="1"/>
  <c r="O8" i="16"/>
  <c r="O9" i="16" s="1"/>
  <c r="D8" i="16"/>
  <c r="D9" i="16" s="1"/>
  <c r="P7" i="16"/>
  <c r="P99" i="16" s="1"/>
  <c r="P6" i="16"/>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L34" i="16" s="1"/>
  <c r="L35" i="16" s="1"/>
  <c r="L36" i="16" s="1"/>
  <c r="L37" i="16" s="1"/>
  <c r="L38" i="16" s="1"/>
  <c r="L39" i="16" s="1"/>
  <c r="L40" i="16" s="1"/>
  <c r="L41" i="16" s="1"/>
  <c r="L42" i="16" s="1"/>
  <c r="L43" i="16" s="1"/>
  <c r="L44" i="16" s="1"/>
  <c r="L45" i="16" s="1"/>
  <c r="L46" i="16" s="1"/>
  <c r="L47" i="16" s="1"/>
  <c r="L48" i="16" s="1"/>
  <c r="L49" i="16" s="1"/>
  <c r="L50" i="16" s="1"/>
  <c r="L51" i="16" s="1"/>
  <c r="L52" i="16" s="1"/>
  <c r="L53" i="16" s="1"/>
  <c r="L54" i="16" s="1"/>
  <c r="L55" i="16" s="1"/>
  <c r="L56" i="16" s="1"/>
  <c r="L57" i="16" s="1"/>
  <c r="L58" i="16" s="1"/>
  <c r="L59" i="16" s="1"/>
  <c r="L60" i="16" s="1"/>
  <c r="L61" i="16" s="1"/>
  <c r="L62" i="16" s="1"/>
  <c r="L63" i="16" s="1"/>
  <c r="L64" i="16" s="1"/>
  <c r="L65" i="16" s="1"/>
  <c r="L66" i="16" s="1"/>
  <c r="L67" i="16" s="1"/>
  <c r="L68" i="16" s="1"/>
  <c r="L69" i="16" s="1"/>
  <c r="L70" i="16" s="1"/>
  <c r="L71" i="16" s="1"/>
  <c r="L72" i="16" s="1"/>
  <c r="L73" i="16" s="1"/>
  <c r="L74" i="16" s="1"/>
  <c r="L75" i="16" s="1"/>
  <c r="L76" i="16" s="1"/>
  <c r="L77" i="16" s="1"/>
  <c r="L78" i="16" s="1"/>
  <c r="L79" i="16" s="1"/>
  <c r="L80" i="16" s="1"/>
  <c r="L81" i="16" s="1"/>
  <c r="L82" i="16" s="1"/>
  <c r="L83" i="16" s="1"/>
  <c r="L84" i="16" s="1"/>
  <c r="L85" i="16" s="1"/>
  <c r="L86" i="16" s="1"/>
  <c r="L87" i="16" s="1"/>
  <c r="L88" i="16" s="1"/>
  <c r="L89" i="16" s="1"/>
  <c r="L90" i="16" s="1"/>
  <c r="L91" i="16" s="1"/>
  <c r="L92" i="16" s="1"/>
  <c r="L93" i="16" s="1"/>
  <c r="L94" i="16" s="1"/>
  <c r="L95" i="16" s="1"/>
  <c r="L96" i="16" s="1"/>
  <c r="L97" i="16" s="1"/>
  <c r="L98" i="16" s="1"/>
  <c r="L99" i="16" s="1"/>
  <c r="L100" i="16" s="1"/>
  <c r="L101" i="16" s="1"/>
  <c r="L102" i="16" s="1"/>
  <c r="L103" i="16" s="1"/>
  <c r="L104" i="16" s="1"/>
  <c r="L105" i="16" s="1"/>
  <c r="L106" i="16" s="1"/>
  <c r="L107" i="16" s="1"/>
  <c r="L108" i="16" s="1"/>
  <c r="L109" i="16" s="1"/>
  <c r="L110" i="16" s="1"/>
  <c r="L111" i="16" s="1"/>
  <c r="L112" i="16" s="1"/>
  <c r="G151" i="21" l="1"/>
  <c r="F151" i="21"/>
  <c r="B152" i="21"/>
  <c r="E151" i="21"/>
  <c r="D151" i="21"/>
  <c r="C151" i="21"/>
  <c r="A151" i="21"/>
  <c r="Q149" i="22"/>
  <c r="P149" i="22"/>
  <c r="R149" i="22"/>
  <c r="O149" i="22"/>
  <c r="N149" i="22"/>
  <c r="L149" i="22"/>
  <c r="M150" i="22"/>
  <c r="D149" i="22"/>
  <c r="A149" i="22"/>
  <c r="G149" i="22"/>
  <c r="F149" i="22"/>
  <c r="E149" i="22"/>
  <c r="C149" i="22"/>
  <c r="B150" i="22"/>
  <c r="A142" i="17"/>
  <c r="B143" i="17"/>
  <c r="G142" i="17"/>
  <c r="F142" i="17"/>
  <c r="E142" i="17"/>
  <c r="D142" i="17"/>
  <c r="C142" i="17"/>
  <c r="P79" i="16"/>
  <c r="P87" i="16"/>
  <c r="P15" i="16"/>
  <c r="P71" i="16"/>
  <c r="P98" i="16"/>
  <c r="P107" i="16"/>
  <c r="P63" i="16"/>
  <c r="P55" i="16"/>
  <c r="P23" i="16"/>
  <c r="P39" i="16"/>
  <c r="P47" i="16"/>
  <c r="P31" i="16"/>
  <c r="P95" i="16"/>
  <c r="P86" i="16"/>
  <c r="P78" i="16"/>
  <c r="P70" i="16"/>
  <c r="P62" i="16"/>
  <c r="P54" i="16"/>
  <c r="P46" i="16"/>
  <c r="P38" i="16"/>
  <c r="P30" i="16"/>
  <c r="P22" i="16"/>
  <c r="Q14" i="16"/>
  <c r="Q15" i="16" s="1"/>
  <c r="Q16" i="16" s="1"/>
  <c r="Q17" i="16" s="1"/>
  <c r="Q18" i="16" s="1"/>
  <c r="Q19" i="16" s="1"/>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P106" i="16"/>
  <c r="P14" i="16"/>
  <c r="R14" i="16" s="1"/>
  <c r="N15" i="16" s="1"/>
  <c r="P94" i="16"/>
  <c r="P83" i="16"/>
  <c r="P75" i="16"/>
  <c r="P67" i="16"/>
  <c r="P59" i="16"/>
  <c r="P51" i="16"/>
  <c r="P43" i="16"/>
  <c r="P35" i="16"/>
  <c r="P27" i="16"/>
  <c r="P19" i="16"/>
  <c r="P111" i="16"/>
  <c r="P103" i="16"/>
  <c r="P91" i="16"/>
  <c r="P90" i="16"/>
  <c r="P82" i="16"/>
  <c r="P74" i="16"/>
  <c r="P66" i="16"/>
  <c r="P58" i="16"/>
  <c r="P50" i="16"/>
  <c r="P42" i="16"/>
  <c r="P34" i="16"/>
  <c r="P26" i="16"/>
  <c r="P18" i="16"/>
  <c r="P110" i="16"/>
  <c r="P102" i="16"/>
  <c r="C14" i="16"/>
  <c r="E27" i="16"/>
  <c r="E23" i="16"/>
  <c r="E19" i="16"/>
  <c r="E15" i="16"/>
  <c r="E112" i="16"/>
  <c r="E100" i="16"/>
  <c r="E96" i="16"/>
  <c r="E92" i="16"/>
  <c r="E97" i="16"/>
  <c r="E101" i="16"/>
  <c r="E89" i="16"/>
  <c r="E81" i="16"/>
  <c r="E73" i="16"/>
  <c r="E65" i="16"/>
  <c r="E57" i="16"/>
  <c r="E49" i="16"/>
  <c r="E41" i="16"/>
  <c r="E33" i="16"/>
  <c r="E25" i="16"/>
  <c r="E17" i="16"/>
  <c r="E109" i="16"/>
  <c r="E108" i="16"/>
  <c r="E88" i="16"/>
  <c r="E80" i="16"/>
  <c r="E72" i="16"/>
  <c r="E64" i="16"/>
  <c r="E56" i="16"/>
  <c r="E48" i="16"/>
  <c r="E40" i="16"/>
  <c r="E32" i="16"/>
  <c r="E24" i="16"/>
  <c r="E16" i="16"/>
  <c r="F14" i="16"/>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E85" i="16"/>
  <c r="E77" i="16"/>
  <c r="E69" i="16"/>
  <c r="E61" i="16"/>
  <c r="E53" i="16"/>
  <c r="E37" i="16"/>
  <c r="E29" i="16"/>
  <c r="E84" i="16"/>
  <c r="E110" i="16"/>
  <c r="P112" i="16"/>
  <c r="P17" i="16"/>
  <c r="P21" i="16"/>
  <c r="P25" i="16"/>
  <c r="P29" i="16"/>
  <c r="P33" i="16"/>
  <c r="P37" i="16"/>
  <c r="P41" i="16"/>
  <c r="P45" i="16"/>
  <c r="P49" i="16"/>
  <c r="P53" i="16"/>
  <c r="P57" i="16"/>
  <c r="P61" i="16"/>
  <c r="P65" i="16"/>
  <c r="P69" i="16"/>
  <c r="P73" i="16"/>
  <c r="P77" i="16"/>
  <c r="P81" i="16"/>
  <c r="P85" i="16"/>
  <c r="P89" i="16"/>
  <c r="P93" i="16"/>
  <c r="P97" i="16"/>
  <c r="P101" i="16"/>
  <c r="P105" i="16"/>
  <c r="P109" i="16"/>
  <c r="E31" i="16"/>
  <c r="E35" i="16"/>
  <c r="E39" i="16"/>
  <c r="E43" i="16"/>
  <c r="E47" i="16"/>
  <c r="E51" i="16"/>
  <c r="E55" i="16"/>
  <c r="E59" i="16"/>
  <c r="E63" i="16"/>
  <c r="E67" i="16"/>
  <c r="E71" i="16"/>
  <c r="E75" i="16"/>
  <c r="E79" i="16"/>
  <c r="E83" i="16"/>
  <c r="E87" i="16"/>
  <c r="E91" i="16"/>
  <c r="E95" i="16"/>
  <c r="E99" i="16"/>
  <c r="E103" i="16"/>
  <c r="E107" i="16"/>
  <c r="E111" i="16"/>
  <c r="P16" i="16"/>
  <c r="P20" i="16"/>
  <c r="P24" i="16"/>
  <c r="P28" i="16"/>
  <c r="P32" i="16"/>
  <c r="P36" i="16"/>
  <c r="P40" i="16"/>
  <c r="P44" i="16"/>
  <c r="P48" i="16"/>
  <c r="P52" i="16"/>
  <c r="P56" i="16"/>
  <c r="P60" i="16"/>
  <c r="P64" i="16"/>
  <c r="P68" i="16"/>
  <c r="P72" i="16"/>
  <c r="P76" i="16"/>
  <c r="P80" i="16"/>
  <c r="P84" i="16"/>
  <c r="P88" i="16"/>
  <c r="P92" i="16"/>
  <c r="P96" i="16"/>
  <c r="P100" i="16"/>
  <c r="P104" i="16"/>
  <c r="P108" i="16"/>
  <c r="E14" i="16"/>
  <c r="E18" i="16"/>
  <c r="E22" i="16"/>
  <c r="E26" i="16"/>
  <c r="E30" i="16"/>
  <c r="E34" i="16"/>
  <c r="E38" i="16"/>
  <c r="E42" i="16"/>
  <c r="E46" i="16"/>
  <c r="E50" i="16"/>
  <c r="E54" i="16"/>
  <c r="E58" i="16"/>
  <c r="E62" i="16"/>
  <c r="E66" i="16"/>
  <c r="E70" i="16"/>
  <c r="E74" i="16"/>
  <c r="E78" i="16"/>
  <c r="E82" i="16"/>
  <c r="E86" i="16"/>
  <c r="E90" i="16"/>
  <c r="E94" i="16"/>
  <c r="E98" i="16"/>
  <c r="E102" i="16"/>
  <c r="E106" i="16"/>
  <c r="R150" i="22" l="1"/>
  <c r="M151" i="22"/>
  <c r="Q150" i="22"/>
  <c r="P150" i="22"/>
  <c r="O150" i="22"/>
  <c r="N150" i="22"/>
  <c r="L150" i="22"/>
  <c r="F150" i="22"/>
  <c r="E150" i="22"/>
  <c r="D150" i="22"/>
  <c r="C150" i="22"/>
  <c r="A150" i="22"/>
  <c r="B151" i="22"/>
  <c r="G150" i="22"/>
  <c r="G152" i="21"/>
  <c r="F152" i="21"/>
  <c r="E152" i="21"/>
  <c r="D152" i="21"/>
  <c r="B153" i="21"/>
  <c r="C152" i="21"/>
  <c r="A152" i="21"/>
  <c r="G143" i="17"/>
  <c r="E143" i="17"/>
  <c r="F143" i="17"/>
  <c r="D143" i="17"/>
  <c r="C143" i="17"/>
  <c r="A143" i="17"/>
  <c r="R15" i="16"/>
  <c r="N16" i="16" s="1"/>
  <c r="O15" i="16"/>
  <c r="D14" i="16"/>
  <c r="G14" i="16"/>
  <c r="C15" i="16" s="1"/>
  <c r="A151" i="22" l="1"/>
  <c r="B152" i="22"/>
  <c r="G151" i="22"/>
  <c r="F151" i="22"/>
  <c r="E151" i="22"/>
  <c r="C151" i="22"/>
  <c r="D151" i="22"/>
  <c r="L151" i="22"/>
  <c r="M152" i="22"/>
  <c r="R151" i="22"/>
  <c r="Q151" i="22"/>
  <c r="P151" i="22"/>
  <c r="O151" i="22"/>
  <c r="N151" i="22"/>
  <c r="B154" i="21"/>
  <c r="G153" i="21"/>
  <c r="F153" i="21"/>
  <c r="E153" i="21"/>
  <c r="D153" i="21"/>
  <c r="C153" i="21"/>
  <c r="A153" i="21"/>
  <c r="G15" i="16"/>
  <c r="C16" i="16" s="1"/>
  <c r="D15" i="16"/>
  <c r="R16" i="16"/>
  <c r="N17" i="16" s="1"/>
  <c r="O16" i="16"/>
  <c r="N152" i="22" l="1"/>
  <c r="L152" i="22"/>
  <c r="M153" i="22"/>
  <c r="R152" i="22"/>
  <c r="Q152" i="22"/>
  <c r="P152" i="22"/>
  <c r="O152" i="22"/>
  <c r="A154" i="21"/>
  <c r="B155" i="21"/>
  <c r="G154" i="21"/>
  <c r="F154" i="21"/>
  <c r="D154" i="21"/>
  <c r="C154" i="21"/>
  <c r="E154" i="21"/>
  <c r="C152" i="22"/>
  <c r="G152" i="22"/>
  <c r="E152" i="22"/>
  <c r="B153" i="22"/>
  <c r="F152" i="22"/>
  <c r="D152" i="22"/>
  <c r="A152" i="22"/>
  <c r="R17" i="16"/>
  <c r="N18" i="16" s="1"/>
  <c r="O17" i="16"/>
  <c r="G16" i="16"/>
  <c r="C17" i="16" s="1"/>
  <c r="D16" i="16"/>
  <c r="A155" i="21" l="1"/>
  <c r="B156" i="21"/>
  <c r="G155" i="21"/>
  <c r="F155" i="21"/>
  <c r="E155" i="21"/>
  <c r="D155" i="21"/>
  <c r="C155" i="21"/>
  <c r="E153" i="22"/>
  <c r="D153" i="22"/>
  <c r="G153" i="22"/>
  <c r="B154" i="22"/>
  <c r="F153" i="22"/>
  <c r="C153" i="22"/>
  <c r="A153" i="22"/>
  <c r="P153" i="22"/>
  <c r="O153" i="22"/>
  <c r="N153" i="22"/>
  <c r="M154" i="22"/>
  <c r="R153" i="22"/>
  <c r="Q153" i="22"/>
  <c r="L153" i="22"/>
  <c r="G17" i="16"/>
  <c r="C18" i="16" s="1"/>
  <c r="D17" i="16"/>
  <c r="R18" i="16"/>
  <c r="N19" i="16" s="1"/>
  <c r="O18" i="16"/>
  <c r="G154" i="22" l="1"/>
  <c r="F154" i="22"/>
  <c r="A154" i="22"/>
  <c r="B155" i="22"/>
  <c r="E154" i="22"/>
  <c r="D154" i="22"/>
  <c r="C154" i="22"/>
  <c r="M155" i="22"/>
  <c r="R154" i="22"/>
  <c r="Q154" i="22"/>
  <c r="P154" i="22"/>
  <c r="O154" i="22"/>
  <c r="N154" i="22"/>
  <c r="L154" i="22"/>
  <c r="D156" i="21"/>
  <c r="C156" i="21"/>
  <c r="B157" i="21"/>
  <c r="F156" i="21"/>
  <c r="G156" i="21"/>
  <c r="E156" i="21"/>
  <c r="A156" i="21"/>
  <c r="R19" i="16"/>
  <c r="N20" i="16" s="1"/>
  <c r="O19" i="16"/>
  <c r="D18" i="16"/>
  <c r="G18" i="16"/>
  <c r="C19" i="16" s="1"/>
  <c r="L155" i="22" l="1"/>
  <c r="R155" i="22"/>
  <c r="Q155" i="22"/>
  <c r="O155" i="22"/>
  <c r="P155" i="22"/>
  <c r="N155" i="22"/>
  <c r="M156" i="22"/>
  <c r="B156" i="22"/>
  <c r="G155" i="22"/>
  <c r="F155" i="22"/>
  <c r="E155" i="22"/>
  <c r="D155" i="22"/>
  <c r="C155" i="22"/>
  <c r="A155" i="22"/>
  <c r="D157" i="21"/>
  <c r="C157" i="21"/>
  <c r="A157" i="21"/>
  <c r="B158" i="21"/>
  <c r="G157" i="21"/>
  <c r="F157" i="21"/>
  <c r="E157" i="21"/>
  <c r="G19" i="16"/>
  <c r="C20" i="16" s="1"/>
  <c r="D19" i="16"/>
  <c r="R20" i="16"/>
  <c r="N21" i="16" s="1"/>
  <c r="O20" i="16"/>
  <c r="O156" i="22" l="1"/>
  <c r="N156" i="22"/>
  <c r="Q156" i="22"/>
  <c r="M157" i="22"/>
  <c r="R156" i="22"/>
  <c r="P156" i="22"/>
  <c r="L156" i="22"/>
  <c r="A156" i="22"/>
  <c r="B157" i="22"/>
  <c r="D156" i="22"/>
  <c r="C156" i="22"/>
  <c r="G156" i="22"/>
  <c r="F156" i="22"/>
  <c r="E156" i="22"/>
  <c r="F158" i="21"/>
  <c r="E158" i="21"/>
  <c r="C158" i="21"/>
  <c r="A158" i="21"/>
  <c r="D158" i="21"/>
  <c r="B159" i="21"/>
  <c r="G158" i="21"/>
  <c r="R21" i="16"/>
  <c r="N22" i="16" s="1"/>
  <c r="O21" i="16"/>
  <c r="G20" i="16"/>
  <c r="C21" i="16" s="1"/>
  <c r="D20" i="16"/>
  <c r="D157" i="22" l="1"/>
  <c r="C157" i="22"/>
  <c r="A157" i="22"/>
  <c r="B158" i="22"/>
  <c r="G157" i="22"/>
  <c r="F157" i="22"/>
  <c r="E157" i="22"/>
  <c r="F159" i="21"/>
  <c r="E159" i="21"/>
  <c r="D159" i="21"/>
  <c r="C159" i="21"/>
  <c r="A159" i="21"/>
  <c r="B160" i="21"/>
  <c r="G159" i="21"/>
  <c r="Q157" i="22"/>
  <c r="P157" i="22"/>
  <c r="R157" i="22"/>
  <c r="O157" i="22"/>
  <c r="N157" i="22"/>
  <c r="L157" i="22"/>
  <c r="M158" i="22"/>
  <c r="G21" i="16"/>
  <c r="C22" i="16" s="1"/>
  <c r="D21" i="16"/>
  <c r="O22" i="16"/>
  <c r="R22" i="16"/>
  <c r="N23" i="16" s="1"/>
  <c r="G160" i="21" l="1"/>
  <c r="B161" i="21"/>
  <c r="F160" i="21"/>
  <c r="E160" i="21"/>
  <c r="D160" i="21"/>
  <c r="C160" i="21"/>
  <c r="A160" i="21"/>
  <c r="F158" i="22"/>
  <c r="E158" i="22"/>
  <c r="D158" i="22"/>
  <c r="C158" i="22"/>
  <c r="A158" i="22"/>
  <c r="B159" i="22"/>
  <c r="G158" i="22"/>
  <c r="R158" i="22"/>
  <c r="M159" i="22"/>
  <c r="Q158" i="22"/>
  <c r="P158" i="22"/>
  <c r="O158" i="22"/>
  <c r="N158" i="22"/>
  <c r="L158" i="22"/>
  <c r="R23" i="16"/>
  <c r="N24" i="16" s="1"/>
  <c r="O23" i="16"/>
  <c r="D22" i="16"/>
  <c r="G22" i="16"/>
  <c r="C23" i="16" s="1"/>
  <c r="A159" i="22" l="1"/>
  <c r="B160" i="22"/>
  <c r="G159" i="22"/>
  <c r="F159" i="22"/>
  <c r="E159" i="22"/>
  <c r="C159" i="22"/>
  <c r="D159" i="22"/>
  <c r="L159" i="22"/>
  <c r="M160" i="22"/>
  <c r="R159" i="22"/>
  <c r="Q159" i="22"/>
  <c r="P159" i="22"/>
  <c r="O159" i="22"/>
  <c r="N159" i="22"/>
  <c r="A161" i="21"/>
  <c r="G161" i="21"/>
  <c r="F161" i="21"/>
  <c r="E161" i="21"/>
  <c r="C161" i="21"/>
  <c r="B162" i="21"/>
  <c r="D161" i="21"/>
  <c r="G23" i="16"/>
  <c r="C24" i="16" s="1"/>
  <c r="D23" i="16"/>
  <c r="R24" i="16"/>
  <c r="N25" i="16" s="1"/>
  <c r="O24" i="16"/>
  <c r="B163" i="21" l="1"/>
  <c r="A162" i="21"/>
  <c r="E162" i="21"/>
  <c r="D162" i="21"/>
  <c r="C162" i="21"/>
  <c r="F162" i="21"/>
  <c r="G162" i="21"/>
  <c r="C160" i="22"/>
  <c r="G160" i="22"/>
  <c r="E160" i="22"/>
  <c r="A160" i="22"/>
  <c r="B161" i="22"/>
  <c r="F160" i="22"/>
  <c r="D160" i="22"/>
  <c r="N160" i="22"/>
  <c r="L160" i="22"/>
  <c r="M161" i="22"/>
  <c r="R160" i="22"/>
  <c r="Q160" i="22"/>
  <c r="P160" i="22"/>
  <c r="O160" i="22"/>
  <c r="R25" i="16"/>
  <c r="N26" i="16" s="1"/>
  <c r="O25" i="16"/>
  <c r="G24" i="16"/>
  <c r="C25" i="16" s="1"/>
  <c r="D24" i="16"/>
  <c r="E161" i="22" l="1"/>
  <c r="D161" i="22"/>
  <c r="G161" i="22"/>
  <c r="B162" i="22"/>
  <c r="F161" i="22"/>
  <c r="C161" i="22"/>
  <c r="A161" i="22"/>
  <c r="P161" i="22"/>
  <c r="O161" i="22"/>
  <c r="N161" i="22"/>
  <c r="M162" i="22"/>
  <c r="R161" i="22"/>
  <c r="Q161" i="22"/>
  <c r="L161" i="22"/>
  <c r="C163" i="21"/>
  <c r="B164" i="21"/>
  <c r="G163" i="21"/>
  <c r="E163" i="21"/>
  <c r="F163" i="21"/>
  <c r="D163" i="21"/>
  <c r="A163" i="21"/>
  <c r="G25" i="16"/>
  <c r="C26" i="16" s="1"/>
  <c r="D25" i="16"/>
  <c r="R26" i="16"/>
  <c r="N27" i="16" s="1"/>
  <c r="O26" i="16"/>
  <c r="C164" i="21" l="1"/>
  <c r="A164" i="21"/>
  <c r="B165" i="21"/>
  <c r="G164" i="21"/>
  <c r="F164" i="21"/>
  <c r="E164" i="21"/>
  <c r="D164" i="21"/>
  <c r="M163" i="22"/>
  <c r="R162" i="22"/>
  <c r="Q162" i="22"/>
  <c r="P162" i="22"/>
  <c r="O162" i="22"/>
  <c r="N162" i="22"/>
  <c r="L162" i="22"/>
  <c r="G162" i="22"/>
  <c r="F162" i="22"/>
  <c r="C162" i="22"/>
  <c r="A162" i="22"/>
  <c r="B163" i="22"/>
  <c r="E162" i="22"/>
  <c r="D162" i="22"/>
  <c r="R27" i="16"/>
  <c r="N28" i="16" s="1"/>
  <c r="O27" i="16"/>
  <c r="D26" i="16"/>
  <c r="G26" i="16"/>
  <c r="C27" i="16" s="1"/>
  <c r="L163" i="22" l="1"/>
  <c r="R163" i="22"/>
  <c r="Q163" i="22"/>
  <c r="O163" i="22"/>
  <c r="P163" i="22"/>
  <c r="N163" i="22"/>
  <c r="M164" i="22"/>
  <c r="B164" i="22"/>
  <c r="G163" i="22"/>
  <c r="F163" i="22"/>
  <c r="E163" i="22"/>
  <c r="D163" i="22"/>
  <c r="C163" i="22"/>
  <c r="A163" i="22"/>
  <c r="E165" i="21"/>
  <c r="D165" i="21"/>
  <c r="B166" i="21"/>
  <c r="G165" i="21"/>
  <c r="F165" i="21"/>
  <c r="C165" i="21"/>
  <c r="A165" i="21"/>
  <c r="G27" i="16"/>
  <c r="C28" i="16" s="1"/>
  <c r="D27" i="16"/>
  <c r="R28" i="16"/>
  <c r="N29" i="16" s="1"/>
  <c r="O28" i="16"/>
  <c r="O164" i="22" l="1"/>
  <c r="N164" i="22"/>
  <c r="Q164" i="22"/>
  <c r="M165" i="22"/>
  <c r="R164" i="22"/>
  <c r="P164" i="22"/>
  <c r="L164" i="22"/>
  <c r="A164" i="22"/>
  <c r="B165" i="22"/>
  <c r="E164" i="22"/>
  <c r="D164" i="22"/>
  <c r="C164" i="22"/>
  <c r="G164" i="22"/>
  <c r="F164" i="22"/>
  <c r="E166" i="21"/>
  <c r="D166" i="21"/>
  <c r="C166" i="21"/>
  <c r="G166" i="21"/>
  <c r="F166" i="21"/>
  <c r="A166" i="21"/>
  <c r="B167" i="21"/>
  <c r="R29" i="16"/>
  <c r="N30" i="16" s="1"/>
  <c r="O29" i="16"/>
  <c r="G28" i="16"/>
  <c r="C29" i="16" s="1"/>
  <c r="D28" i="16"/>
  <c r="D165" i="22" l="1"/>
  <c r="C165" i="22"/>
  <c r="A165" i="22"/>
  <c r="B166" i="22"/>
  <c r="G165" i="22"/>
  <c r="F165" i="22"/>
  <c r="E165" i="22"/>
  <c r="Q165" i="22"/>
  <c r="P165" i="22"/>
  <c r="R165" i="22"/>
  <c r="O165" i="22"/>
  <c r="N165" i="22"/>
  <c r="L165" i="22"/>
  <c r="M166" i="22"/>
  <c r="G167" i="21"/>
  <c r="F167" i="21"/>
  <c r="B168" i="21"/>
  <c r="A167" i="21"/>
  <c r="E167" i="21"/>
  <c r="D167" i="21"/>
  <c r="C167" i="21"/>
  <c r="G29" i="16"/>
  <c r="C30" i="16" s="1"/>
  <c r="D29" i="16"/>
  <c r="O30" i="16"/>
  <c r="R30" i="16"/>
  <c r="N31" i="16" s="1"/>
  <c r="R166" i="22" l="1"/>
  <c r="M167" i="22"/>
  <c r="Q166" i="22"/>
  <c r="P166" i="22"/>
  <c r="O166" i="22"/>
  <c r="N166" i="22"/>
  <c r="L166" i="22"/>
  <c r="F166" i="22"/>
  <c r="E166" i="22"/>
  <c r="D166" i="22"/>
  <c r="C166" i="22"/>
  <c r="A166" i="22"/>
  <c r="G166" i="22"/>
  <c r="B167" i="22"/>
  <c r="G168" i="21"/>
  <c r="F168" i="21"/>
  <c r="E168" i="21"/>
  <c r="D168" i="21"/>
  <c r="B169" i="21"/>
  <c r="C168" i="21"/>
  <c r="A168" i="21"/>
  <c r="R31" i="16"/>
  <c r="N32" i="16" s="1"/>
  <c r="O31" i="16"/>
  <c r="D30" i="16"/>
  <c r="G30" i="16"/>
  <c r="C31" i="16" s="1"/>
  <c r="A167" i="22" l="1"/>
  <c r="B168" i="22"/>
  <c r="G167" i="22"/>
  <c r="F167" i="22"/>
  <c r="E167" i="22"/>
  <c r="C167" i="22"/>
  <c r="D167" i="22"/>
  <c r="B170" i="21"/>
  <c r="G169" i="21"/>
  <c r="F169" i="21"/>
  <c r="E169" i="21"/>
  <c r="D169" i="21"/>
  <c r="C169" i="21"/>
  <c r="A169" i="21"/>
  <c r="O167" i="22"/>
  <c r="N167" i="22"/>
  <c r="L167" i="22"/>
  <c r="M168" i="22"/>
  <c r="R167" i="22"/>
  <c r="Q167" i="22"/>
  <c r="P167" i="22"/>
  <c r="G31" i="16"/>
  <c r="C32" i="16" s="1"/>
  <c r="D31" i="16"/>
  <c r="R32" i="16"/>
  <c r="N33" i="16" s="1"/>
  <c r="O32" i="16"/>
  <c r="A170" i="21" l="1"/>
  <c r="B171" i="21"/>
  <c r="G170" i="21"/>
  <c r="F170" i="21"/>
  <c r="D170" i="21"/>
  <c r="E170" i="21"/>
  <c r="C170" i="21"/>
  <c r="C168" i="22"/>
  <c r="G168" i="22"/>
  <c r="E168" i="22"/>
  <c r="F168" i="22"/>
  <c r="D168" i="22"/>
  <c r="A168" i="22"/>
  <c r="B169" i="22"/>
  <c r="Q168" i="22"/>
  <c r="P168" i="22"/>
  <c r="O168" i="22"/>
  <c r="N168" i="22"/>
  <c r="L168" i="22"/>
  <c r="M169" i="22"/>
  <c r="R168" i="22"/>
  <c r="R33" i="16"/>
  <c r="N34" i="16" s="1"/>
  <c r="O33" i="16"/>
  <c r="G32" i="16"/>
  <c r="C33" i="16" s="1"/>
  <c r="D32" i="16"/>
  <c r="R169" i="22" l="1"/>
  <c r="Q169" i="22"/>
  <c r="P169" i="22"/>
  <c r="O169" i="22"/>
  <c r="N169" i="22"/>
  <c r="M170" i="22"/>
  <c r="L169" i="22"/>
  <c r="E169" i="22"/>
  <c r="D169" i="22"/>
  <c r="G169" i="22"/>
  <c r="A169" i="22"/>
  <c r="B170" i="22"/>
  <c r="F169" i="22"/>
  <c r="C169" i="22"/>
  <c r="A171" i="21"/>
  <c r="B172" i="21"/>
  <c r="G171" i="21"/>
  <c r="F171" i="21"/>
  <c r="C171" i="21"/>
  <c r="E171" i="21"/>
  <c r="D171" i="21"/>
  <c r="G33" i="16"/>
  <c r="C34" i="16" s="1"/>
  <c r="D33" i="16"/>
  <c r="R34" i="16"/>
  <c r="N35" i="16" s="1"/>
  <c r="O34" i="16"/>
  <c r="G170" i="22" l="1"/>
  <c r="F170" i="22"/>
  <c r="A170" i="22"/>
  <c r="B171" i="22"/>
  <c r="E170" i="22"/>
  <c r="D170" i="22"/>
  <c r="C170" i="22"/>
  <c r="M171" i="22"/>
  <c r="R170" i="22"/>
  <c r="Q170" i="22"/>
  <c r="P170" i="22"/>
  <c r="O170" i="22"/>
  <c r="N170" i="22"/>
  <c r="L170" i="22"/>
  <c r="D172" i="21"/>
  <c r="C172" i="21"/>
  <c r="B173" i="21"/>
  <c r="F172" i="21"/>
  <c r="G172" i="21"/>
  <c r="E172" i="21"/>
  <c r="A172" i="21"/>
  <c r="R35" i="16"/>
  <c r="N36" i="16" s="1"/>
  <c r="O35" i="16"/>
  <c r="D34" i="16"/>
  <c r="G34" i="16"/>
  <c r="C35" i="16" s="1"/>
  <c r="C171" i="22" l="1"/>
  <c r="A171" i="22"/>
  <c r="B172" i="22"/>
  <c r="G171" i="22"/>
  <c r="F171" i="22"/>
  <c r="E171" i="22"/>
  <c r="D171" i="22"/>
  <c r="L171" i="22"/>
  <c r="R171" i="22"/>
  <c r="Q171" i="22"/>
  <c r="O171" i="22"/>
  <c r="P171" i="22"/>
  <c r="N171" i="22"/>
  <c r="M172" i="22"/>
  <c r="D173" i="21"/>
  <c r="C173" i="21"/>
  <c r="A173" i="21"/>
  <c r="B174" i="21"/>
  <c r="G173" i="21"/>
  <c r="F173" i="21"/>
  <c r="E173" i="21"/>
  <c r="G35" i="16"/>
  <c r="C36" i="16" s="1"/>
  <c r="D35" i="16"/>
  <c r="R36" i="16"/>
  <c r="N37" i="16" s="1"/>
  <c r="O36" i="16"/>
  <c r="O172" i="22" l="1"/>
  <c r="N172" i="22"/>
  <c r="Q172" i="22"/>
  <c r="M173" i="22"/>
  <c r="R172" i="22"/>
  <c r="P172" i="22"/>
  <c r="L172" i="22"/>
  <c r="E172" i="22"/>
  <c r="D172" i="22"/>
  <c r="C172" i="22"/>
  <c r="A172" i="22"/>
  <c r="B173" i="22"/>
  <c r="G172" i="22"/>
  <c r="F172" i="22"/>
  <c r="F174" i="21"/>
  <c r="E174" i="21"/>
  <c r="D174" i="21"/>
  <c r="C174" i="21"/>
  <c r="A174" i="21"/>
  <c r="B175" i="21"/>
  <c r="G174" i="21"/>
  <c r="R37" i="16"/>
  <c r="N38" i="16" s="1"/>
  <c r="O37" i="16"/>
  <c r="G36" i="16"/>
  <c r="C37" i="16" s="1"/>
  <c r="D36" i="16"/>
  <c r="G173" i="22" l="1"/>
  <c r="F173" i="22"/>
  <c r="E173" i="22"/>
  <c r="D173" i="22"/>
  <c r="C173" i="22"/>
  <c r="A173" i="22"/>
  <c r="B174" i="22"/>
  <c r="Q173" i="22"/>
  <c r="P173" i="22"/>
  <c r="M174" i="22"/>
  <c r="R173" i="22"/>
  <c r="O173" i="22"/>
  <c r="N173" i="22"/>
  <c r="L173" i="22"/>
  <c r="F175" i="21"/>
  <c r="E175" i="21"/>
  <c r="D175" i="21"/>
  <c r="C175" i="21"/>
  <c r="A175" i="21"/>
  <c r="B176" i="21"/>
  <c r="G175" i="21"/>
  <c r="G37" i="16"/>
  <c r="C38" i="16" s="1"/>
  <c r="D37" i="16"/>
  <c r="O38" i="16"/>
  <c r="R38" i="16"/>
  <c r="N39" i="16" s="1"/>
  <c r="R174" i="22" l="1"/>
  <c r="P174" i="22"/>
  <c r="L174" i="22"/>
  <c r="M175" i="22"/>
  <c r="Q174" i="22"/>
  <c r="O174" i="22"/>
  <c r="N174" i="22"/>
  <c r="G174" i="22"/>
  <c r="F174" i="22"/>
  <c r="E174" i="22"/>
  <c r="D174" i="22"/>
  <c r="C174" i="22"/>
  <c r="A174" i="22"/>
  <c r="B175" i="22"/>
  <c r="G176" i="21"/>
  <c r="B177" i="21"/>
  <c r="F176" i="21"/>
  <c r="E176" i="21"/>
  <c r="D176" i="21"/>
  <c r="C176" i="21"/>
  <c r="A176" i="21"/>
  <c r="R39" i="16"/>
  <c r="N40" i="16" s="1"/>
  <c r="O39" i="16"/>
  <c r="D38" i="16"/>
  <c r="G38" i="16"/>
  <c r="C39" i="16" s="1"/>
  <c r="A177" i="21" l="1"/>
  <c r="G177" i="21"/>
  <c r="F177" i="21"/>
  <c r="E177" i="21"/>
  <c r="C177" i="21"/>
  <c r="B178" i="21"/>
  <c r="D177" i="21"/>
  <c r="A175" i="22"/>
  <c r="B176" i="22"/>
  <c r="G175" i="22"/>
  <c r="F175" i="22"/>
  <c r="E175" i="22"/>
  <c r="C175" i="22"/>
  <c r="D175" i="22"/>
  <c r="R175" i="22"/>
  <c r="Q175" i="22"/>
  <c r="O175" i="22"/>
  <c r="N175" i="22"/>
  <c r="L175" i="22"/>
  <c r="M176" i="22"/>
  <c r="P175" i="22"/>
  <c r="G39" i="16"/>
  <c r="C40" i="16" s="1"/>
  <c r="D39" i="16"/>
  <c r="R40" i="16"/>
  <c r="N41" i="16" s="1"/>
  <c r="O40" i="16"/>
  <c r="C176" i="22" l="1"/>
  <c r="B177" i="22"/>
  <c r="G176" i="22"/>
  <c r="E176" i="22"/>
  <c r="F176" i="22"/>
  <c r="D176" i="22"/>
  <c r="A176" i="22"/>
  <c r="B179" i="21"/>
  <c r="A178" i="21"/>
  <c r="F178" i="21"/>
  <c r="E178" i="21"/>
  <c r="D178" i="21"/>
  <c r="C178" i="21"/>
  <c r="G178" i="21"/>
  <c r="Q176" i="22"/>
  <c r="P176" i="22"/>
  <c r="O176" i="22"/>
  <c r="N176" i="22"/>
  <c r="L176" i="22"/>
  <c r="M177" i="22"/>
  <c r="R176" i="22"/>
  <c r="R41" i="16"/>
  <c r="N42" i="16" s="1"/>
  <c r="O41" i="16"/>
  <c r="G40" i="16"/>
  <c r="C41" i="16" s="1"/>
  <c r="D40" i="16"/>
  <c r="C179" i="21" l="1"/>
  <c r="B180" i="21"/>
  <c r="G179" i="21"/>
  <c r="E179" i="21"/>
  <c r="F179" i="21"/>
  <c r="D179" i="21"/>
  <c r="A179" i="21"/>
  <c r="R177" i="22"/>
  <c r="Q177" i="22"/>
  <c r="P177" i="22"/>
  <c r="O177" i="22"/>
  <c r="N177" i="22"/>
  <c r="M178" i="22"/>
  <c r="L177" i="22"/>
  <c r="E177" i="22"/>
  <c r="D177" i="22"/>
  <c r="C177" i="22"/>
  <c r="A177" i="22"/>
  <c r="G177" i="22"/>
  <c r="B178" i="22"/>
  <c r="F177" i="22"/>
  <c r="G41" i="16"/>
  <c r="C42" i="16" s="1"/>
  <c r="D41" i="16"/>
  <c r="R42" i="16"/>
  <c r="N43" i="16" s="1"/>
  <c r="O42" i="16"/>
  <c r="M179" i="22" l="1"/>
  <c r="R178" i="22"/>
  <c r="Q178" i="22"/>
  <c r="P178" i="22"/>
  <c r="O178" i="22"/>
  <c r="N178" i="22"/>
  <c r="L178" i="22"/>
  <c r="G178" i="22"/>
  <c r="F178" i="22"/>
  <c r="E178" i="22"/>
  <c r="D178" i="22"/>
  <c r="C178" i="22"/>
  <c r="A178" i="22"/>
  <c r="B179" i="22"/>
  <c r="C180" i="21"/>
  <c r="A180" i="21"/>
  <c r="B181" i="21"/>
  <c r="G180" i="21"/>
  <c r="F180" i="21"/>
  <c r="E180" i="21"/>
  <c r="D180" i="21"/>
  <c r="R43" i="16"/>
  <c r="N44" i="16" s="1"/>
  <c r="O43" i="16"/>
  <c r="D42" i="16"/>
  <c r="G42" i="16"/>
  <c r="C43" i="16" s="1"/>
  <c r="G179" i="22" l="1"/>
  <c r="F179" i="22"/>
  <c r="E179" i="22"/>
  <c r="C179" i="22"/>
  <c r="A179" i="22"/>
  <c r="B180" i="22"/>
  <c r="D179" i="22"/>
  <c r="E181" i="21"/>
  <c r="D181" i="21"/>
  <c r="B182" i="21"/>
  <c r="G181" i="21"/>
  <c r="F181" i="21"/>
  <c r="C181" i="21"/>
  <c r="A181" i="21"/>
  <c r="L179" i="22"/>
  <c r="M180" i="22"/>
  <c r="R179" i="22"/>
  <c r="Q179" i="22"/>
  <c r="O179" i="22"/>
  <c r="P179" i="22"/>
  <c r="N179" i="22"/>
  <c r="G43" i="16"/>
  <c r="C44" i="16" s="1"/>
  <c r="D43" i="16"/>
  <c r="R44" i="16"/>
  <c r="N45" i="16" s="1"/>
  <c r="O44" i="16"/>
  <c r="O180" i="22" l="1"/>
  <c r="N180" i="22"/>
  <c r="L180" i="22"/>
  <c r="M181" i="22"/>
  <c r="Q180" i="22"/>
  <c r="P180" i="22"/>
  <c r="R180" i="22"/>
  <c r="E182" i="21"/>
  <c r="D182" i="21"/>
  <c r="C182" i="21"/>
  <c r="G182" i="21"/>
  <c r="F182" i="21"/>
  <c r="A182" i="21"/>
  <c r="B183" i="21"/>
  <c r="G180" i="22"/>
  <c r="E180" i="22"/>
  <c r="D180" i="22"/>
  <c r="C180" i="22"/>
  <c r="A180" i="22"/>
  <c r="B181" i="22"/>
  <c r="F180" i="22"/>
  <c r="R45" i="16"/>
  <c r="N46" i="16" s="1"/>
  <c r="O45" i="16"/>
  <c r="G44" i="16"/>
  <c r="C45" i="16" s="1"/>
  <c r="D44" i="16"/>
  <c r="G183" i="21" l="1"/>
  <c r="F183" i="21"/>
  <c r="B184" i="21"/>
  <c r="A183" i="21"/>
  <c r="E183" i="21"/>
  <c r="D183" i="21"/>
  <c r="C183" i="21"/>
  <c r="G181" i="22"/>
  <c r="F181" i="22"/>
  <c r="E181" i="22"/>
  <c r="D181" i="22"/>
  <c r="C181" i="22"/>
  <c r="A181" i="22"/>
  <c r="B182" i="22"/>
  <c r="Q181" i="22"/>
  <c r="P181" i="22"/>
  <c r="O181" i="22"/>
  <c r="N181" i="22"/>
  <c r="M182" i="22"/>
  <c r="R181" i="22"/>
  <c r="L181" i="22"/>
  <c r="G45" i="16"/>
  <c r="C46" i="16" s="1"/>
  <c r="D45" i="16"/>
  <c r="O46" i="16"/>
  <c r="R46" i="16"/>
  <c r="N47" i="16" s="1"/>
  <c r="G182" i="22" l="1"/>
  <c r="F182" i="22"/>
  <c r="E182" i="22"/>
  <c r="D182" i="22"/>
  <c r="C182" i="22"/>
  <c r="A182" i="22"/>
  <c r="B183" i="22"/>
  <c r="G184" i="21"/>
  <c r="F184" i="21"/>
  <c r="E184" i="21"/>
  <c r="D184" i="21"/>
  <c r="B185" i="21"/>
  <c r="C184" i="21"/>
  <c r="A184" i="21"/>
  <c r="R182" i="22"/>
  <c r="Q182" i="22"/>
  <c r="P182" i="22"/>
  <c r="O182" i="22"/>
  <c r="L182" i="22"/>
  <c r="M183" i="22"/>
  <c r="N182" i="22"/>
  <c r="R47" i="16"/>
  <c r="N48" i="16" s="1"/>
  <c r="O47" i="16"/>
  <c r="D46" i="16"/>
  <c r="G46" i="16"/>
  <c r="C47" i="16" s="1"/>
  <c r="B186" i="21" l="1"/>
  <c r="G185" i="21"/>
  <c r="F185" i="21"/>
  <c r="E185" i="21"/>
  <c r="D185" i="21"/>
  <c r="C185" i="21"/>
  <c r="A185" i="21"/>
  <c r="A183" i="22"/>
  <c r="B184" i="22"/>
  <c r="G183" i="22"/>
  <c r="F183" i="22"/>
  <c r="E183" i="22"/>
  <c r="C183" i="22"/>
  <c r="D183" i="22"/>
  <c r="R183" i="22"/>
  <c r="Q183" i="22"/>
  <c r="O183" i="22"/>
  <c r="N183" i="22"/>
  <c r="L183" i="22"/>
  <c r="M184" i="22"/>
  <c r="P183" i="22"/>
  <c r="G47" i="16"/>
  <c r="C48" i="16" s="1"/>
  <c r="D47" i="16"/>
  <c r="R48" i="16"/>
  <c r="N49" i="16" s="1"/>
  <c r="O48" i="16"/>
  <c r="C184" i="22" l="1"/>
  <c r="A184" i="22"/>
  <c r="B185" i="22"/>
  <c r="G184" i="22"/>
  <c r="E184" i="22"/>
  <c r="F184" i="22"/>
  <c r="D184" i="22"/>
  <c r="Q184" i="22"/>
  <c r="P184" i="22"/>
  <c r="O184" i="22"/>
  <c r="N184" i="22"/>
  <c r="L184" i="22"/>
  <c r="M185" i="22"/>
  <c r="R184" i="22"/>
  <c r="A186" i="21"/>
  <c r="B187" i="21"/>
  <c r="G186" i="21"/>
  <c r="F186" i="21"/>
  <c r="D186" i="21"/>
  <c r="E186" i="21"/>
  <c r="C186" i="21"/>
  <c r="R49" i="16"/>
  <c r="N50" i="16" s="1"/>
  <c r="O49" i="16"/>
  <c r="G48" i="16"/>
  <c r="C49" i="16" s="1"/>
  <c r="D48" i="16"/>
  <c r="A187" i="21" l="1"/>
  <c r="C187" i="21"/>
  <c r="B188" i="21"/>
  <c r="G187" i="21"/>
  <c r="D187" i="21"/>
  <c r="F187" i="21"/>
  <c r="E187" i="21"/>
  <c r="R185" i="22"/>
  <c r="Q185" i="22"/>
  <c r="P185" i="22"/>
  <c r="O185" i="22"/>
  <c r="N185" i="22"/>
  <c r="L185" i="22"/>
  <c r="M186" i="22"/>
  <c r="E185" i="22"/>
  <c r="D185" i="22"/>
  <c r="C185" i="22"/>
  <c r="A185" i="22"/>
  <c r="G185" i="22"/>
  <c r="B186" i="22"/>
  <c r="F185" i="22"/>
  <c r="G49" i="16"/>
  <c r="C50" i="16" s="1"/>
  <c r="D49" i="16"/>
  <c r="R50" i="16"/>
  <c r="N51" i="16" s="1"/>
  <c r="O50" i="16"/>
  <c r="M187" i="22" l="1"/>
  <c r="R186" i="22"/>
  <c r="Q186" i="22"/>
  <c r="P186" i="22"/>
  <c r="O186" i="22"/>
  <c r="N186" i="22"/>
  <c r="L186" i="22"/>
  <c r="D188" i="21"/>
  <c r="C188" i="21"/>
  <c r="B189" i="21"/>
  <c r="F188" i="21"/>
  <c r="G188" i="21"/>
  <c r="E188" i="21"/>
  <c r="A188" i="21"/>
  <c r="G186" i="22"/>
  <c r="F186" i="22"/>
  <c r="E186" i="22"/>
  <c r="D186" i="22"/>
  <c r="C186" i="22"/>
  <c r="A186" i="22"/>
  <c r="B187" i="22"/>
  <c r="R51" i="16"/>
  <c r="N52" i="16" s="1"/>
  <c r="O51" i="16"/>
  <c r="D50" i="16"/>
  <c r="G50" i="16"/>
  <c r="C51" i="16" s="1"/>
  <c r="D189" i="21" l="1"/>
  <c r="C189" i="21"/>
  <c r="A189" i="21"/>
  <c r="B190" i="21"/>
  <c r="G189" i="21"/>
  <c r="F189" i="21"/>
  <c r="E189" i="21"/>
  <c r="G187" i="22"/>
  <c r="F187" i="22"/>
  <c r="E187" i="22"/>
  <c r="C187" i="22"/>
  <c r="A187" i="22"/>
  <c r="B188" i="22"/>
  <c r="D187" i="22"/>
  <c r="L187" i="22"/>
  <c r="M188" i="22"/>
  <c r="R187" i="22"/>
  <c r="Q187" i="22"/>
  <c r="P187" i="22"/>
  <c r="O187" i="22"/>
  <c r="N187" i="22"/>
  <c r="G51" i="16"/>
  <c r="C52" i="16" s="1"/>
  <c r="D51" i="16"/>
  <c r="R52" i="16"/>
  <c r="N53" i="16" s="1"/>
  <c r="O52" i="16"/>
  <c r="O188" i="22" l="1"/>
  <c r="N188" i="22"/>
  <c r="L188" i="22"/>
  <c r="M189" i="22"/>
  <c r="R188" i="22"/>
  <c r="Q188" i="22"/>
  <c r="P188" i="22"/>
  <c r="F190" i="21"/>
  <c r="E190" i="21"/>
  <c r="G190" i="21"/>
  <c r="D190" i="21"/>
  <c r="C190" i="21"/>
  <c r="A190" i="21"/>
  <c r="B191" i="21"/>
  <c r="G188" i="22"/>
  <c r="E188" i="22"/>
  <c r="D188" i="22"/>
  <c r="C188" i="22"/>
  <c r="A188" i="22"/>
  <c r="B189" i="22"/>
  <c r="F188" i="22"/>
  <c r="R53" i="16"/>
  <c r="N54" i="16" s="1"/>
  <c r="O53" i="16"/>
  <c r="G52" i="16"/>
  <c r="C53" i="16" s="1"/>
  <c r="D52" i="16"/>
  <c r="F191" i="21" l="1"/>
  <c r="E191" i="21"/>
  <c r="D191" i="21"/>
  <c r="C191" i="21"/>
  <c r="A191" i="21"/>
  <c r="B192" i="21"/>
  <c r="G191" i="21"/>
  <c r="G189" i="22"/>
  <c r="F189" i="22"/>
  <c r="E189" i="22"/>
  <c r="D189" i="22"/>
  <c r="C189" i="22"/>
  <c r="A189" i="22"/>
  <c r="B190" i="22"/>
  <c r="Q189" i="22"/>
  <c r="P189" i="22"/>
  <c r="O189" i="22"/>
  <c r="N189" i="22"/>
  <c r="M190" i="22"/>
  <c r="R189" i="22"/>
  <c r="L189" i="22"/>
  <c r="G53" i="16"/>
  <c r="C54" i="16" s="1"/>
  <c r="D53" i="16"/>
  <c r="O54" i="16"/>
  <c r="R54" i="16"/>
  <c r="N55" i="16" s="1"/>
  <c r="G192" i="21" l="1"/>
  <c r="B193" i="21"/>
  <c r="F192" i="21"/>
  <c r="E192" i="21"/>
  <c r="D192" i="21"/>
  <c r="C192" i="21"/>
  <c r="A192" i="21"/>
  <c r="G190" i="22"/>
  <c r="F190" i="22"/>
  <c r="E190" i="22"/>
  <c r="D190" i="22"/>
  <c r="C190" i="22"/>
  <c r="A190" i="22"/>
  <c r="B191" i="22"/>
  <c r="R190" i="22"/>
  <c r="Q190" i="22"/>
  <c r="P190" i="22"/>
  <c r="O190" i="22"/>
  <c r="L190" i="22"/>
  <c r="M191" i="22"/>
  <c r="N190" i="22"/>
  <c r="R55" i="16"/>
  <c r="N56" i="16" s="1"/>
  <c r="O55" i="16"/>
  <c r="D54" i="16"/>
  <c r="G54" i="16"/>
  <c r="C55" i="16" s="1"/>
  <c r="A191" i="22" l="1"/>
  <c r="B192" i="22"/>
  <c r="G191" i="22"/>
  <c r="F191" i="22"/>
  <c r="E191" i="22"/>
  <c r="D191" i="22"/>
  <c r="C191" i="22"/>
  <c r="A193" i="21"/>
  <c r="G193" i="21"/>
  <c r="F193" i="21"/>
  <c r="E193" i="21"/>
  <c r="C193" i="21"/>
  <c r="B194" i="21"/>
  <c r="D193" i="21"/>
  <c r="R191" i="22"/>
  <c r="Q191" i="22"/>
  <c r="O191" i="22"/>
  <c r="N191" i="22"/>
  <c r="L191" i="22"/>
  <c r="M192" i="22"/>
  <c r="P191" i="22"/>
  <c r="G55" i="16"/>
  <c r="C56" i="16" s="1"/>
  <c r="D55" i="16"/>
  <c r="R56" i="16"/>
  <c r="N57" i="16" s="1"/>
  <c r="O56" i="16"/>
  <c r="B195" i="21" l="1"/>
  <c r="A194" i="21"/>
  <c r="G194" i="21"/>
  <c r="F194" i="21"/>
  <c r="E194" i="21"/>
  <c r="D194" i="21"/>
  <c r="C194" i="21"/>
  <c r="Q192" i="22"/>
  <c r="P192" i="22"/>
  <c r="O192" i="22"/>
  <c r="N192" i="22"/>
  <c r="L192" i="22"/>
  <c r="M193" i="22"/>
  <c r="R192" i="22"/>
  <c r="C192" i="22"/>
  <c r="A192" i="22"/>
  <c r="B193" i="22"/>
  <c r="G192" i="22"/>
  <c r="F192" i="22"/>
  <c r="E192" i="22"/>
  <c r="D192" i="22"/>
  <c r="R57" i="16"/>
  <c r="N58" i="16" s="1"/>
  <c r="O57" i="16"/>
  <c r="G56" i="16"/>
  <c r="C57" i="16" s="1"/>
  <c r="D56" i="16"/>
  <c r="R193" i="22" l="1"/>
  <c r="Q193" i="22"/>
  <c r="P193" i="22"/>
  <c r="O193" i="22"/>
  <c r="N193" i="22"/>
  <c r="L193" i="22"/>
  <c r="M194" i="22"/>
  <c r="E193" i="22"/>
  <c r="D193" i="22"/>
  <c r="C193" i="22"/>
  <c r="A193" i="22"/>
  <c r="G193" i="22"/>
  <c r="B194" i="22"/>
  <c r="F193" i="22"/>
  <c r="C195" i="21"/>
  <c r="B196" i="21"/>
  <c r="G195" i="21"/>
  <c r="E195" i="21"/>
  <c r="A195" i="21"/>
  <c r="F195" i="21"/>
  <c r="D195" i="21"/>
  <c r="G57" i="16"/>
  <c r="C58" i="16" s="1"/>
  <c r="D57" i="16"/>
  <c r="R58" i="16"/>
  <c r="N59" i="16" s="1"/>
  <c r="O58" i="16"/>
  <c r="C196" i="21" l="1"/>
  <c r="A196" i="21"/>
  <c r="B197" i="21"/>
  <c r="G196" i="21"/>
  <c r="F196" i="21"/>
  <c r="E196" i="21"/>
  <c r="D196" i="21"/>
  <c r="G194" i="22"/>
  <c r="F194" i="22"/>
  <c r="E194" i="22"/>
  <c r="D194" i="22"/>
  <c r="C194" i="22"/>
  <c r="A194" i="22"/>
  <c r="B195" i="22"/>
  <c r="M195" i="22"/>
  <c r="R194" i="22"/>
  <c r="Q194" i="22"/>
  <c r="P194" i="22"/>
  <c r="O194" i="22"/>
  <c r="N194" i="22"/>
  <c r="L194" i="22"/>
  <c r="R59" i="16"/>
  <c r="N60" i="16" s="1"/>
  <c r="O59" i="16"/>
  <c r="D58" i="16"/>
  <c r="G58" i="16"/>
  <c r="C59" i="16" s="1"/>
  <c r="G195" i="22" l="1"/>
  <c r="F195" i="22"/>
  <c r="E195" i="22"/>
  <c r="C195" i="22"/>
  <c r="A195" i="22"/>
  <c r="B196" i="22"/>
  <c r="D195" i="22"/>
  <c r="L195" i="22"/>
  <c r="M196" i="22"/>
  <c r="R195" i="22"/>
  <c r="Q195" i="22"/>
  <c r="P195" i="22"/>
  <c r="O195" i="22"/>
  <c r="N195" i="22"/>
  <c r="E197" i="21"/>
  <c r="D197" i="21"/>
  <c r="B198" i="21"/>
  <c r="G197" i="21"/>
  <c r="F197" i="21"/>
  <c r="C197" i="21"/>
  <c r="A197" i="21"/>
  <c r="G59" i="16"/>
  <c r="C60" i="16" s="1"/>
  <c r="D59" i="16"/>
  <c r="R60" i="16"/>
  <c r="N61" i="16" s="1"/>
  <c r="O60" i="16"/>
  <c r="O196" i="22" l="1"/>
  <c r="N196" i="22"/>
  <c r="L196" i="22"/>
  <c r="M197" i="22"/>
  <c r="R196" i="22"/>
  <c r="Q196" i="22"/>
  <c r="P196" i="22"/>
  <c r="G196" i="22"/>
  <c r="E196" i="22"/>
  <c r="D196" i="22"/>
  <c r="C196" i="22"/>
  <c r="A196" i="22"/>
  <c r="B197" i="22"/>
  <c r="F196" i="22"/>
  <c r="E198" i="21"/>
  <c r="D198" i="21"/>
  <c r="C198" i="21"/>
  <c r="B199" i="21"/>
  <c r="G198" i="21"/>
  <c r="F198" i="21"/>
  <c r="A198" i="21"/>
  <c r="R61" i="16"/>
  <c r="N62" i="16" s="1"/>
  <c r="O61" i="16"/>
  <c r="G60" i="16"/>
  <c r="C61" i="16" s="1"/>
  <c r="D60" i="16"/>
  <c r="G197" i="22" l="1"/>
  <c r="F197" i="22"/>
  <c r="E197" i="22"/>
  <c r="D197" i="22"/>
  <c r="C197" i="22"/>
  <c r="A197" i="22"/>
  <c r="B198" i="22"/>
  <c r="Q197" i="22"/>
  <c r="P197" i="22"/>
  <c r="O197" i="22"/>
  <c r="N197" i="22"/>
  <c r="M198" i="22"/>
  <c r="R197" i="22"/>
  <c r="L197" i="22"/>
  <c r="G199" i="21"/>
  <c r="F199" i="21"/>
  <c r="B200" i="21"/>
  <c r="A199" i="21"/>
  <c r="C199" i="21"/>
  <c r="E199" i="21"/>
  <c r="D199" i="21"/>
  <c r="G61" i="16"/>
  <c r="C62" i="16" s="1"/>
  <c r="D61" i="16"/>
  <c r="O62" i="16"/>
  <c r="R62" i="16"/>
  <c r="N63" i="16" s="1"/>
  <c r="R198" i="22" l="1"/>
  <c r="Q198" i="22"/>
  <c r="P198" i="22"/>
  <c r="O198" i="22"/>
  <c r="L198" i="22"/>
  <c r="M199" i="22"/>
  <c r="N198" i="22"/>
  <c r="G198" i="22"/>
  <c r="F198" i="22"/>
  <c r="E198" i="22"/>
  <c r="D198" i="22"/>
  <c r="C198" i="22"/>
  <c r="A198" i="22"/>
  <c r="B199" i="22"/>
  <c r="G200" i="21"/>
  <c r="F200" i="21"/>
  <c r="E200" i="21"/>
  <c r="D200" i="21"/>
  <c r="B201" i="21"/>
  <c r="C200" i="21"/>
  <c r="A200" i="21"/>
  <c r="R63" i="16"/>
  <c r="N64" i="16" s="1"/>
  <c r="O63" i="16"/>
  <c r="D62" i="16"/>
  <c r="G62" i="16"/>
  <c r="C63" i="16" s="1"/>
  <c r="A199" i="22" l="1"/>
  <c r="B200" i="22"/>
  <c r="G199" i="22"/>
  <c r="F199" i="22"/>
  <c r="E199" i="22"/>
  <c r="D199" i="22"/>
  <c r="C199" i="22"/>
  <c r="R199" i="22"/>
  <c r="Q199" i="22"/>
  <c r="O199" i="22"/>
  <c r="N199" i="22"/>
  <c r="L199" i="22"/>
  <c r="M200" i="22"/>
  <c r="P199" i="22"/>
  <c r="B202" i="21"/>
  <c r="G201" i="21"/>
  <c r="F201" i="21"/>
  <c r="E201" i="21"/>
  <c r="C201" i="21"/>
  <c r="D201" i="21"/>
  <c r="A201" i="21"/>
  <c r="G63" i="16"/>
  <c r="C64" i="16" s="1"/>
  <c r="D63" i="16"/>
  <c r="R64" i="16"/>
  <c r="N65" i="16" s="1"/>
  <c r="O64" i="16"/>
  <c r="Q200" i="22" l="1"/>
  <c r="P200" i="22"/>
  <c r="O200" i="22"/>
  <c r="N200" i="22"/>
  <c r="L200" i="22"/>
  <c r="M201" i="22"/>
  <c r="R200" i="22"/>
  <c r="A202" i="21"/>
  <c r="B203" i="21"/>
  <c r="G202" i="21"/>
  <c r="F202" i="21"/>
  <c r="D202" i="21"/>
  <c r="E202" i="21"/>
  <c r="C202" i="21"/>
  <c r="C200" i="22"/>
  <c r="A200" i="22"/>
  <c r="B201" i="22"/>
  <c r="G200" i="22"/>
  <c r="F200" i="22"/>
  <c r="E200" i="22"/>
  <c r="D200" i="22"/>
  <c r="R65" i="16"/>
  <c r="N66" i="16" s="1"/>
  <c r="O65" i="16"/>
  <c r="G64" i="16"/>
  <c r="C65" i="16" s="1"/>
  <c r="D64" i="16"/>
  <c r="B204" i="21" l="1"/>
  <c r="G203" i="21"/>
  <c r="E203" i="21"/>
  <c r="A203" i="21"/>
  <c r="F203" i="21"/>
  <c r="D203" i="21"/>
  <c r="C203" i="21"/>
  <c r="R201" i="22"/>
  <c r="Q201" i="22"/>
  <c r="P201" i="22"/>
  <c r="O201" i="22"/>
  <c r="N201" i="22"/>
  <c r="L201" i="22"/>
  <c r="M202" i="22"/>
  <c r="E201" i="22"/>
  <c r="D201" i="22"/>
  <c r="C201" i="22"/>
  <c r="A201" i="22"/>
  <c r="G201" i="22"/>
  <c r="B202" i="22"/>
  <c r="F201" i="22"/>
  <c r="G65" i="16"/>
  <c r="C66" i="16" s="1"/>
  <c r="D65" i="16"/>
  <c r="R66" i="16"/>
  <c r="N67" i="16" s="1"/>
  <c r="O66" i="16"/>
  <c r="M203" i="22" l="1"/>
  <c r="R202" i="22"/>
  <c r="Q202" i="22"/>
  <c r="P202" i="22"/>
  <c r="O202" i="22"/>
  <c r="N202" i="22"/>
  <c r="L202" i="22"/>
  <c r="G202" i="22"/>
  <c r="F202" i="22"/>
  <c r="E202" i="22"/>
  <c r="D202" i="22"/>
  <c r="C202" i="22"/>
  <c r="A202" i="22"/>
  <c r="B203" i="22"/>
  <c r="D204" i="21"/>
  <c r="C204" i="21"/>
  <c r="A204" i="21"/>
  <c r="B205" i="21"/>
  <c r="F204" i="21"/>
  <c r="G204" i="21"/>
  <c r="E204" i="21"/>
  <c r="R67" i="16"/>
  <c r="N68" i="16" s="1"/>
  <c r="O67" i="16"/>
  <c r="D66" i="16"/>
  <c r="G66" i="16"/>
  <c r="C67" i="16" s="1"/>
  <c r="G203" i="22" l="1"/>
  <c r="F203" i="22"/>
  <c r="E203" i="22"/>
  <c r="C203" i="22"/>
  <c r="A203" i="22"/>
  <c r="B204" i="22"/>
  <c r="D203" i="22"/>
  <c r="B206" i="21"/>
  <c r="G205" i="21"/>
  <c r="D205" i="21"/>
  <c r="C205" i="21"/>
  <c r="A205" i="21"/>
  <c r="E205" i="21"/>
  <c r="F205" i="21"/>
  <c r="L203" i="22"/>
  <c r="M204" i="22"/>
  <c r="R203" i="22"/>
  <c r="Q203" i="22"/>
  <c r="P203" i="22"/>
  <c r="O203" i="22"/>
  <c r="N203" i="22"/>
  <c r="G67" i="16"/>
  <c r="C68" i="16" s="1"/>
  <c r="D67" i="16"/>
  <c r="R68" i="16"/>
  <c r="N69" i="16" s="1"/>
  <c r="O68" i="16"/>
  <c r="O204" i="22" l="1"/>
  <c r="N204" i="22"/>
  <c r="L204" i="22"/>
  <c r="M205" i="22"/>
  <c r="R204" i="22"/>
  <c r="Q204" i="22"/>
  <c r="P204" i="22"/>
  <c r="G204" i="22"/>
  <c r="E204" i="22"/>
  <c r="D204" i="22"/>
  <c r="C204" i="22"/>
  <c r="A204" i="22"/>
  <c r="B205" i="22"/>
  <c r="F204" i="22"/>
  <c r="F206" i="21"/>
  <c r="E206" i="21"/>
  <c r="D206" i="21"/>
  <c r="C206" i="21"/>
  <c r="B207" i="21"/>
  <c r="G206" i="21"/>
  <c r="A206" i="21"/>
  <c r="R69" i="16"/>
  <c r="N70" i="16" s="1"/>
  <c r="O69" i="16"/>
  <c r="G68" i="16"/>
  <c r="C69" i="16" s="1"/>
  <c r="D68" i="16"/>
  <c r="G205" i="22" l="1"/>
  <c r="F205" i="22"/>
  <c r="E205" i="22"/>
  <c r="D205" i="22"/>
  <c r="C205" i="22"/>
  <c r="A205" i="22"/>
  <c r="B206" i="22"/>
  <c r="Q205" i="22"/>
  <c r="P205" i="22"/>
  <c r="O205" i="22"/>
  <c r="N205" i="22"/>
  <c r="M206" i="22"/>
  <c r="R205" i="22"/>
  <c r="L205" i="22"/>
  <c r="B208" i="21"/>
  <c r="F207" i="21"/>
  <c r="E207" i="21"/>
  <c r="D207" i="21"/>
  <c r="C207" i="21"/>
  <c r="A207" i="21"/>
  <c r="G207" i="21"/>
  <c r="G69" i="16"/>
  <c r="C70" i="16" s="1"/>
  <c r="D69" i="16"/>
  <c r="O70" i="16"/>
  <c r="R70" i="16"/>
  <c r="N71" i="16" s="1"/>
  <c r="G208" i="21" l="1"/>
  <c r="F208" i="21"/>
  <c r="E208" i="21"/>
  <c r="D208" i="21"/>
  <c r="B209" i="21"/>
  <c r="C208" i="21"/>
  <c r="A208" i="21"/>
  <c r="C206" i="22"/>
  <c r="B207" i="22"/>
  <c r="G206" i="22"/>
  <c r="F206" i="22"/>
  <c r="E206" i="22"/>
  <c r="D206" i="22"/>
  <c r="A206" i="22"/>
  <c r="R206" i="22"/>
  <c r="Q206" i="22"/>
  <c r="P206" i="22"/>
  <c r="N206" i="22"/>
  <c r="L206" i="22"/>
  <c r="M207" i="22"/>
  <c r="O206" i="22"/>
  <c r="R71" i="16"/>
  <c r="N72" i="16" s="1"/>
  <c r="O71" i="16"/>
  <c r="D70" i="16"/>
  <c r="G70" i="16"/>
  <c r="C71" i="16" s="1"/>
  <c r="F207" i="22" l="1"/>
  <c r="E207" i="22"/>
  <c r="A207" i="22"/>
  <c r="B208" i="22"/>
  <c r="G207" i="22"/>
  <c r="D207" i="22"/>
  <c r="C207" i="22"/>
  <c r="A209" i="21"/>
  <c r="B210" i="21"/>
  <c r="G209" i="21"/>
  <c r="F209" i="21"/>
  <c r="E209" i="21"/>
  <c r="C209" i="21"/>
  <c r="D209" i="21"/>
  <c r="R207" i="22"/>
  <c r="Q207" i="22"/>
  <c r="P207" i="22"/>
  <c r="O207" i="22"/>
  <c r="N207" i="22"/>
  <c r="L207" i="22"/>
  <c r="M208" i="22"/>
  <c r="G71" i="16"/>
  <c r="C72" i="16" s="1"/>
  <c r="D71" i="16"/>
  <c r="R72" i="16"/>
  <c r="N73" i="16" s="1"/>
  <c r="O72" i="16"/>
  <c r="L208" i="22" l="1"/>
  <c r="M209" i="22"/>
  <c r="R208" i="22"/>
  <c r="Q208" i="22"/>
  <c r="P208" i="22"/>
  <c r="O208" i="22"/>
  <c r="N208" i="22"/>
  <c r="G208" i="22"/>
  <c r="F208" i="22"/>
  <c r="E208" i="22"/>
  <c r="D208" i="22"/>
  <c r="C208" i="22"/>
  <c r="B209" i="22"/>
  <c r="A208" i="22"/>
  <c r="B211" i="21"/>
  <c r="G210" i="21"/>
  <c r="F210" i="21"/>
  <c r="D210" i="21"/>
  <c r="A210" i="21"/>
  <c r="E210" i="21"/>
  <c r="C210" i="21"/>
  <c r="R73" i="16"/>
  <c r="N74" i="16" s="1"/>
  <c r="O73" i="16"/>
  <c r="G72" i="16"/>
  <c r="C73" i="16" s="1"/>
  <c r="D72" i="16"/>
  <c r="C211" i="21" l="1"/>
  <c r="A211" i="21"/>
  <c r="B212" i="21"/>
  <c r="G211" i="21"/>
  <c r="E211" i="21"/>
  <c r="F211" i="21"/>
  <c r="D211" i="21"/>
  <c r="N209" i="22"/>
  <c r="P209" i="22"/>
  <c r="O209" i="22"/>
  <c r="L209" i="22"/>
  <c r="R209" i="22"/>
  <c r="M210" i="22"/>
  <c r="Q209" i="22"/>
  <c r="G209" i="22"/>
  <c r="F209" i="22"/>
  <c r="D209" i="22"/>
  <c r="C209" i="22"/>
  <c r="A209" i="22"/>
  <c r="B210" i="22"/>
  <c r="E209" i="22"/>
  <c r="G73" i="16"/>
  <c r="C74" i="16" s="1"/>
  <c r="D73" i="16"/>
  <c r="R74" i="16"/>
  <c r="N75" i="16" s="1"/>
  <c r="O74" i="16"/>
  <c r="P210" i="22" l="1"/>
  <c r="O210" i="22"/>
  <c r="R210" i="22"/>
  <c r="Q210" i="22"/>
  <c r="N210" i="22"/>
  <c r="L210" i="22"/>
  <c r="M211" i="22"/>
  <c r="B211" i="22"/>
  <c r="G210" i="22"/>
  <c r="F210" i="22"/>
  <c r="E210" i="22"/>
  <c r="D210" i="22"/>
  <c r="C210" i="22"/>
  <c r="A210" i="22"/>
  <c r="B213" i="21"/>
  <c r="F212" i="21"/>
  <c r="D212" i="21"/>
  <c r="C212" i="21"/>
  <c r="A212" i="21"/>
  <c r="G212" i="21"/>
  <c r="E212" i="21"/>
  <c r="R75" i="16"/>
  <c r="N76" i="16" s="1"/>
  <c r="O75" i="16"/>
  <c r="D74" i="16"/>
  <c r="G74" i="16"/>
  <c r="C75" i="16" s="1"/>
  <c r="A211" i="22" l="1"/>
  <c r="B212" i="22"/>
  <c r="G211" i="22"/>
  <c r="F211" i="22"/>
  <c r="E211" i="22"/>
  <c r="D211" i="22"/>
  <c r="C211" i="22"/>
  <c r="R211" i="22"/>
  <c r="Q211" i="22"/>
  <c r="P211" i="22"/>
  <c r="O211" i="22"/>
  <c r="N211" i="22"/>
  <c r="L211" i="22"/>
  <c r="M212" i="22"/>
  <c r="E213" i="21"/>
  <c r="D213" i="21"/>
  <c r="C213" i="21"/>
  <c r="A213" i="21"/>
  <c r="B214" i="21"/>
  <c r="G213" i="21"/>
  <c r="F213" i="21"/>
  <c r="G75" i="16"/>
  <c r="C76" i="16" s="1"/>
  <c r="D75" i="16"/>
  <c r="R76" i="16"/>
  <c r="N77" i="16" s="1"/>
  <c r="O76" i="16"/>
  <c r="M213" i="22" l="1"/>
  <c r="R212" i="22"/>
  <c r="Q212" i="22"/>
  <c r="P212" i="22"/>
  <c r="O212" i="22"/>
  <c r="N212" i="22"/>
  <c r="L212" i="22"/>
  <c r="F214" i="21"/>
  <c r="E214" i="21"/>
  <c r="D214" i="21"/>
  <c r="C214" i="21"/>
  <c r="B215" i="21"/>
  <c r="G214" i="21"/>
  <c r="A214" i="21"/>
  <c r="B213" i="22"/>
  <c r="F212" i="22"/>
  <c r="E212" i="22"/>
  <c r="D212" i="22"/>
  <c r="C212" i="22"/>
  <c r="G212" i="22"/>
  <c r="A212" i="22"/>
  <c r="R77" i="16"/>
  <c r="N78" i="16" s="1"/>
  <c r="O77" i="16"/>
  <c r="G76" i="16"/>
  <c r="C77" i="16" s="1"/>
  <c r="D76" i="16"/>
  <c r="G215" i="21" l="1"/>
  <c r="F215" i="21"/>
  <c r="E215" i="21"/>
  <c r="D215" i="21"/>
  <c r="C215" i="21"/>
  <c r="A215" i="21"/>
  <c r="B216" i="21"/>
  <c r="A213" i="22"/>
  <c r="G213" i="22"/>
  <c r="F213" i="22"/>
  <c r="D213" i="22"/>
  <c r="C213" i="22"/>
  <c r="B214" i="22"/>
  <c r="E213" i="22"/>
  <c r="N213" i="22"/>
  <c r="L213" i="22"/>
  <c r="R213" i="22"/>
  <c r="Q213" i="22"/>
  <c r="P213" i="22"/>
  <c r="M214" i="22"/>
  <c r="O213" i="22"/>
  <c r="G77" i="16"/>
  <c r="C78" i="16" s="1"/>
  <c r="D77" i="16"/>
  <c r="O78" i="16"/>
  <c r="R78" i="16"/>
  <c r="N79" i="16" s="1"/>
  <c r="G216" i="21" l="1"/>
  <c r="F216" i="21"/>
  <c r="E216" i="21"/>
  <c r="D216" i="21"/>
  <c r="B217" i="21"/>
  <c r="C216" i="21"/>
  <c r="A216" i="21"/>
  <c r="O214" i="22"/>
  <c r="N214" i="22"/>
  <c r="R214" i="22"/>
  <c r="Q214" i="22"/>
  <c r="P214" i="22"/>
  <c r="L214" i="22"/>
  <c r="M215" i="22"/>
  <c r="D214" i="22"/>
  <c r="C214" i="22"/>
  <c r="B215" i="22"/>
  <c r="G214" i="22"/>
  <c r="F214" i="22"/>
  <c r="E214" i="22"/>
  <c r="A214" i="22"/>
  <c r="R79" i="16"/>
  <c r="N80" i="16" s="1"/>
  <c r="O79" i="16"/>
  <c r="D78" i="16"/>
  <c r="G78" i="16"/>
  <c r="C79" i="16" s="1"/>
  <c r="B218" i="21" l="1"/>
  <c r="G217" i="21"/>
  <c r="F217" i="21"/>
  <c r="E217" i="21"/>
  <c r="C217" i="21"/>
  <c r="A217" i="21"/>
  <c r="D217" i="21"/>
  <c r="Q215" i="22"/>
  <c r="P215" i="22"/>
  <c r="M216" i="22"/>
  <c r="R215" i="22"/>
  <c r="O215" i="22"/>
  <c r="N215" i="22"/>
  <c r="L215" i="22"/>
  <c r="F215" i="22"/>
  <c r="E215" i="22"/>
  <c r="A215" i="22"/>
  <c r="B216" i="22"/>
  <c r="G215" i="22"/>
  <c r="D215" i="22"/>
  <c r="C215" i="22"/>
  <c r="G79" i="16"/>
  <c r="C80" i="16" s="1"/>
  <c r="D79" i="16"/>
  <c r="R80" i="16"/>
  <c r="N81" i="16" s="1"/>
  <c r="O80" i="16"/>
  <c r="L216" i="22" l="1"/>
  <c r="M217" i="22"/>
  <c r="R216" i="22"/>
  <c r="N216" i="22"/>
  <c r="O216" i="22"/>
  <c r="Q216" i="22"/>
  <c r="P216" i="22"/>
  <c r="G216" i="22"/>
  <c r="F216" i="22"/>
  <c r="E216" i="22"/>
  <c r="D216" i="22"/>
  <c r="A216" i="22"/>
  <c r="B217" i="22"/>
  <c r="C216" i="22"/>
  <c r="A218" i="21"/>
  <c r="B219" i="21"/>
  <c r="G218" i="21"/>
  <c r="F218" i="21"/>
  <c r="D218" i="21"/>
  <c r="E218" i="21"/>
  <c r="C218" i="21"/>
  <c r="R81" i="16"/>
  <c r="N82" i="16" s="1"/>
  <c r="O81" i="16"/>
  <c r="G80" i="16"/>
  <c r="C81" i="16" s="1"/>
  <c r="D80" i="16"/>
  <c r="B220" i="21" l="1"/>
  <c r="G219" i="21"/>
  <c r="E219" i="21"/>
  <c r="C219" i="21"/>
  <c r="A219" i="21"/>
  <c r="F219" i="21"/>
  <c r="D219" i="21"/>
  <c r="N217" i="22"/>
  <c r="P217" i="22"/>
  <c r="R217" i="22"/>
  <c r="O217" i="22"/>
  <c r="L217" i="22"/>
  <c r="M218" i="22"/>
  <c r="Q217" i="22"/>
  <c r="A217" i="22"/>
  <c r="B218" i="22"/>
  <c r="G217" i="22"/>
  <c r="F217" i="22"/>
  <c r="E217" i="22"/>
  <c r="D217" i="22"/>
  <c r="C217" i="22"/>
  <c r="G81" i="16"/>
  <c r="C82" i="16" s="1"/>
  <c r="D81" i="16"/>
  <c r="R82" i="16"/>
  <c r="N83" i="16" s="1"/>
  <c r="O82" i="16"/>
  <c r="P218" i="22" l="1"/>
  <c r="O218" i="22"/>
  <c r="R218" i="22"/>
  <c r="M219" i="22"/>
  <c r="Q218" i="22"/>
  <c r="N218" i="22"/>
  <c r="L218" i="22"/>
  <c r="C218" i="22"/>
  <c r="F218" i="22"/>
  <c r="E218" i="22"/>
  <c r="D218" i="22"/>
  <c r="A218" i="22"/>
  <c r="B219" i="22"/>
  <c r="G218" i="22"/>
  <c r="D220" i="21"/>
  <c r="C220" i="21"/>
  <c r="A220" i="21"/>
  <c r="B221" i="21"/>
  <c r="F220" i="21"/>
  <c r="G220" i="21"/>
  <c r="E220" i="21"/>
  <c r="R83" i="16"/>
  <c r="N84" i="16" s="1"/>
  <c r="O83" i="16"/>
  <c r="D82" i="16"/>
  <c r="G82" i="16"/>
  <c r="C83" i="16" s="1"/>
  <c r="E219" i="22" l="1"/>
  <c r="D219" i="22"/>
  <c r="B220" i="22"/>
  <c r="G219" i="22"/>
  <c r="F219" i="22"/>
  <c r="C219" i="22"/>
  <c r="A219" i="22"/>
  <c r="R219" i="22"/>
  <c r="Q219" i="22"/>
  <c r="P219" i="22"/>
  <c r="O219" i="22"/>
  <c r="N219" i="22"/>
  <c r="M220" i="22"/>
  <c r="L219" i="22"/>
  <c r="B222" i="21"/>
  <c r="G221" i="21"/>
  <c r="E221" i="21"/>
  <c r="D221" i="21"/>
  <c r="C221" i="21"/>
  <c r="A221" i="21"/>
  <c r="F221" i="21"/>
  <c r="G83" i="16"/>
  <c r="C84" i="16" s="1"/>
  <c r="D83" i="16"/>
  <c r="R84" i="16"/>
  <c r="N85" i="16" s="1"/>
  <c r="O84" i="16"/>
  <c r="F222" i="21" l="1"/>
  <c r="E222" i="21"/>
  <c r="D222" i="21"/>
  <c r="C222" i="21"/>
  <c r="B223" i="21"/>
  <c r="G222" i="21"/>
  <c r="A222" i="21"/>
  <c r="M221" i="22"/>
  <c r="R220" i="22"/>
  <c r="Q220" i="22"/>
  <c r="P220" i="22"/>
  <c r="O220" i="22"/>
  <c r="N220" i="22"/>
  <c r="L220" i="22"/>
  <c r="B221" i="22"/>
  <c r="G220" i="22"/>
  <c r="F220" i="22"/>
  <c r="E220" i="22"/>
  <c r="A220" i="22"/>
  <c r="D220" i="22"/>
  <c r="C220" i="22"/>
  <c r="R85" i="16"/>
  <c r="N86" i="16" s="1"/>
  <c r="O85" i="16"/>
  <c r="G84" i="16"/>
  <c r="C85" i="16" s="1"/>
  <c r="D84" i="16"/>
  <c r="L221" i="22" l="1"/>
  <c r="M222" i="22"/>
  <c r="Q221" i="22"/>
  <c r="P221" i="22"/>
  <c r="O221" i="22"/>
  <c r="N221" i="22"/>
  <c r="R221" i="22"/>
  <c r="A221" i="22"/>
  <c r="G221" i="22"/>
  <c r="D221" i="22"/>
  <c r="F221" i="22"/>
  <c r="C221" i="22"/>
  <c r="B222" i="22"/>
  <c r="E221" i="22"/>
  <c r="B224" i="21"/>
  <c r="G223" i="21"/>
  <c r="F223" i="21"/>
  <c r="E223" i="21"/>
  <c r="D223" i="21"/>
  <c r="C223" i="21"/>
  <c r="A223" i="21"/>
  <c r="G85" i="16"/>
  <c r="C86" i="16" s="1"/>
  <c r="D85" i="16"/>
  <c r="O86" i="16"/>
  <c r="R86" i="16"/>
  <c r="N87" i="16" s="1"/>
  <c r="D222" i="22" l="1"/>
  <c r="C222" i="22"/>
  <c r="F222" i="22"/>
  <c r="G222" i="22"/>
  <c r="E222" i="22"/>
  <c r="A222" i="22"/>
  <c r="B223" i="22"/>
  <c r="G224" i="21"/>
  <c r="F224" i="21"/>
  <c r="E224" i="21"/>
  <c r="D224" i="21"/>
  <c r="A224" i="21"/>
  <c r="B225" i="21"/>
  <c r="C224" i="21"/>
  <c r="O222" i="22"/>
  <c r="N222" i="22"/>
  <c r="M223" i="22"/>
  <c r="R222" i="22"/>
  <c r="Q222" i="22"/>
  <c r="P222" i="22"/>
  <c r="L222" i="22"/>
  <c r="R87" i="16"/>
  <c r="N88" i="16" s="1"/>
  <c r="O87" i="16"/>
  <c r="D86" i="16"/>
  <c r="G86" i="16"/>
  <c r="C87" i="16" s="1"/>
  <c r="A225" i="21" l="1"/>
  <c r="B226" i="21"/>
  <c r="G225" i="21"/>
  <c r="F225" i="21"/>
  <c r="E225" i="21"/>
  <c r="D225" i="21"/>
  <c r="C225" i="21"/>
  <c r="F223" i="22"/>
  <c r="E223" i="22"/>
  <c r="G223" i="22"/>
  <c r="D223" i="22"/>
  <c r="C223" i="22"/>
  <c r="A223" i="22"/>
  <c r="B224" i="22"/>
  <c r="Q223" i="22"/>
  <c r="P223" i="22"/>
  <c r="O223" i="22"/>
  <c r="L223" i="22"/>
  <c r="N223" i="22"/>
  <c r="M224" i="22"/>
  <c r="R223" i="22"/>
  <c r="G87" i="16"/>
  <c r="C88" i="16" s="1"/>
  <c r="D87" i="16"/>
  <c r="R88" i="16"/>
  <c r="N89" i="16" s="1"/>
  <c r="O88" i="16"/>
  <c r="G224" i="22" l="1"/>
  <c r="F224" i="22"/>
  <c r="E224" i="22"/>
  <c r="D224" i="22"/>
  <c r="C224" i="22"/>
  <c r="A224" i="22"/>
  <c r="B225" i="22"/>
  <c r="B227" i="21"/>
  <c r="G226" i="21"/>
  <c r="F226" i="21"/>
  <c r="D226" i="21"/>
  <c r="A226" i="21"/>
  <c r="E226" i="21"/>
  <c r="C226" i="21"/>
  <c r="L224" i="22"/>
  <c r="M225" i="22"/>
  <c r="R224" i="22"/>
  <c r="Q224" i="22"/>
  <c r="N224" i="22"/>
  <c r="P224" i="22"/>
  <c r="O224" i="22"/>
  <c r="R89" i="16"/>
  <c r="N90" i="16" s="1"/>
  <c r="O89" i="16"/>
  <c r="G88" i="16"/>
  <c r="C89" i="16" s="1"/>
  <c r="D88" i="16"/>
  <c r="N225" i="22" l="1"/>
  <c r="R225" i="22"/>
  <c r="P225" i="22"/>
  <c r="M226" i="22"/>
  <c r="Q225" i="22"/>
  <c r="O225" i="22"/>
  <c r="L225" i="22"/>
  <c r="A225" i="22"/>
  <c r="B226" i="22"/>
  <c r="G225" i="22"/>
  <c r="F225" i="22"/>
  <c r="E225" i="22"/>
  <c r="D225" i="22"/>
  <c r="C225" i="22"/>
  <c r="C227" i="21"/>
  <c r="A227" i="21"/>
  <c r="B228" i="21"/>
  <c r="G227" i="21"/>
  <c r="F227" i="21"/>
  <c r="E227" i="21"/>
  <c r="D227" i="21"/>
  <c r="G89" i="16"/>
  <c r="C90" i="16" s="1"/>
  <c r="D89" i="16"/>
  <c r="R90" i="16"/>
  <c r="N91" i="16" s="1"/>
  <c r="O90" i="16"/>
  <c r="C226" i="22" l="1"/>
  <c r="A226" i="22"/>
  <c r="B227" i="22"/>
  <c r="G226" i="22"/>
  <c r="F226" i="22"/>
  <c r="E226" i="22"/>
  <c r="D226" i="22"/>
  <c r="P226" i="22"/>
  <c r="O226" i="22"/>
  <c r="R226" i="22"/>
  <c r="M227" i="22"/>
  <c r="N226" i="22"/>
  <c r="L226" i="22"/>
  <c r="Q226" i="22"/>
  <c r="B229" i="21"/>
  <c r="F228" i="21"/>
  <c r="D228" i="21"/>
  <c r="C228" i="21"/>
  <c r="A228" i="21"/>
  <c r="G228" i="21"/>
  <c r="E228" i="21"/>
  <c r="R91" i="16"/>
  <c r="N92" i="16" s="1"/>
  <c r="O91" i="16"/>
  <c r="D90" i="16"/>
  <c r="G90" i="16"/>
  <c r="C91" i="16" s="1"/>
  <c r="E227" i="22" l="1"/>
  <c r="D227" i="22"/>
  <c r="C227" i="22"/>
  <c r="B228" i="22"/>
  <c r="G227" i="22"/>
  <c r="F227" i="22"/>
  <c r="A227" i="22"/>
  <c r="E229" i="21"/>
  <c r="D229" i="21"/>
  <c r="C229" i="21"/>
  <c r="A229" i="21"/>
  <c r="B230" i="21"/>
  <c r="G229" i="21"/>
  <c r="F229" i="21"/>
  <c r="R227" i="22"/>
  <c r="Q227" i="22"/>
  <c r="L227" i="22"/>
  <c r="M228" i="22"/>
  <c r="P227" i="22"/>
  <c r="O227" i="22"/>
  <c r="N227" i="22"/>
  <c r="G91" i="16"/>
  <c r="C92" i="16" s="1"/>
  <c r="D91" i="16"/>
  <c r="R92" i="16"/>
  <c r="N93" i="16" s="1"/>
  <c r="O92" i="16"/>
  <c r="B229" i="22" l="1"/>
  <c r="G228" i="22"/>
  <c r="F228" i="22"/>
  <c r="E228" i="22"/>
  <c r="D228" i="22"/>
  <c r="C228" i="22"/>
  <c r="A228" i="22"/>
  <c r="F230" i="21"/>
  <c r="E230" i="21"/>
  <c r="D230" i="21"/>
  <c r="C230" i="21"/>
  <c r="A230" i="21"/>
  <c r="B231" i="21"/>
  <c r="G230" i="21"/>
  <c r="M229" i="22"/>
  <c r="R228" i="22"/>
  <c r="P228" i="22"/>
  <c r="O228" i="22"/>
  <c r="N228" i="22"/>
  <c r="L228" i="22"/>
  <c r="Q228" i="22"/>
  <c r="R93" i="16"/>
  <c r="N94" i="16" s="1"/>
  <c r="O93" i="16"/>
  <c r="G92" i="16"/>
  <c r="C93" i="16" s="1"/>
  <c r="D92" i="16"/>
  <c r="G231" i="21" l="1"/>
  <c r="F231" i="21"/>
  <c r="E231" i="21"/>
  <c r="D231" i="21"/>
  <c r="C231" i="21"/>
  <c r="A231" i="21"/>
  <c r="B232" i="21"/>
  <c r="L229" i="22"/>
  <c r="M230" i="22"/>
  <c r="O229" i="22"/>
  <c r="N229" i="22"/>
  <c r="R229" i="22"/>
  <c r="Q229" i="22"/>
  <c r="P229" i="22"/>
  <c r="A229" i="22"/>
  <c r="G229" i="22"/>
  <c r="F229" i="22"/>
  <c r="D229" i="22"/>
  <c r="E229" i="22"/>
  <c r="C229" i="22"/>
  <c r="B230" i="22"/>
  <c r="G93" i="16"/>
  <c r="C94" i="16" s="1"/>
  <c r="D93" i="16"/>
  <c r="R94" i="16"/>
  <c r="N95" i="16" s="1"/>
  <c r="O94" i="16"/>
  <c r="G232" i="21" l="1"/>
  <c r="F232" i="21"/>
  <c r="E232" i="21"/>
  <c r="D232" i="21"/>
  <c r="C232" i="21"/>
  <c r="B233" i="21"/>
  <c r="A232" i="21"/>
  <c r="O230" i="22"/>
  <c r="N230" i="22"/>
  <c r="L230" i="22"/>
  <c r="M231" i="22"/>
  <c r="R230" i="22"/>
  <c r="Q230" i="22"/>
  <c r="P230" i="22"/>
  <c r="D230" i="22"/>
  <c r="C230" i="22"/>
  <c r="F230" i="22"/>
  <c r="B231" i="22"/>
  <c r="G230" i="22"/>
  <c r="E230" i="22"/>
  <c r="A230" i="22"/>
  <c r="O95" i="16"/>
  <c r="R95" i="16"/>
  <c r="N96" i="16" s="1"/>
  <c r="D94" i="16"/>
  <c r="G94" i="16"/>
  <c r="C95" i="16" s="1"/>
  <c r="Q231" i="22" l="1"/>
  <c r="P231" i="22"/>
  <c r="O231" i="22"/>
  <c r="N231" i="22"/>
  <c r="L231" i="22"/>
  <c r="M232" i="22"/>
  <c r="R231" i="22"/>
  <c r="B234" i="21"/>
  <c r="G233" i="21"/>
  <c r="F233" i="21"/>
  <c r="E233" i="21"/>
  <c r="C233" i="21"/>
  <c r="A233" i="21"/>
  <c r="D233" i="21"/>
  <c r="F231" i="22"/>
  <c r="E231" i="22"/>
  <c r="G231" i="22"/>
  <c r="D231" i="22"/>
  <c r="C231" i="22"/>
  <c r="B232" i="22"/>
  <c r="A231" i="22"/>
  <c r="G95" i="16"/>
  <c r="C96" i="16" s="1"/>
  <c r="D95" i="16"/>
  <c r="R96" i="16"/>
  <c r="N97" i="16" s="1"/>
  <c r="O96" i="16"/>
  <c r="A234" i="21" l="1"/>
  <c r="B235" i="21"/>
  <c r="G234" i="21"/>
  <c r="F234" i="21"/>
  <c r="E234" i="21"/>
  <c r="D234" i="21"/>
  <c r="C234" i="21"/>
  <c r="L232" i="22"/>
  <c r="M233" i="22"/>
  <c r="R232" i="22"/>
  <c r="Q232" i="22"/>
  <c r="P232" i="22"/>
  <c r="N232" i="22"/>
  <c r="O232" i="22"/>
  <c r="G232" i="22"/>
  <c r="B233" i="22"/>
  <c r="F232" i="22"/>
  <c r="E232" i="22"/>
  <c r="D232" i="22"/>
  <c r="C232" i="22"/>
  <c r="A232" i="22"/>
  <c r="R97" i="16"/>
  <c r="N98" i="16" s="1"/>
  <c r="O97" i="16"/>
  <c r="G96" i="16"/>
  <c r="C97" i="16" s="1"/>
  <c r="D96" i="16"/>
  <c r="A233" i="22" l="1"/>
  <c r="B234" i="22"/>
  <c r="G233" i="22"/>
  <c r="F233" i="22"/>
  <c r="E233" i="22"/>
  <c r="D233" i="22"/>
  <c r="C233" i="22"/>
  <c r="N233" i="22"/>
  <c r="R233" i="22"/>
  <c r="P233" i="22"/>
  <c r="L233" i="22"/>
  <c r="M234" i="22"/>
  <c r="Q233" i="22"/>
  <c r="O233" i="22"/>
  <c r="B236" i="21"/>
  <c r="G235" i="21"/>
  <c r="E235" i="21"/>
  <c r="C235" i="21"/>
  <c r="A235" i="21"/>
  <c r="D235" i="21"/>
  <c r="F235" i="21"/>
  <c r="G97" i="16"/>
  <c r="C98" i="16" s="1"/>
  <c r="D97" i="16"/>
  <c r="R98" i="16"/>
  <c r="N99" i="16" s="1"/>
  <c r="O98" i="16"/>
  <c r="D236" i="21" l="1"/>
  <c r="C236" i="21"/>
  <c r="A236" i="21"/>
  <c r="B237" i="21"/>
  <c r="G236" i="21"/>
  <c r="F236" i="21"/>
  <c r="E236" i="21"/>
  <c r="C234" i="22"/>
  <c r="A234" i="22"/>
  <c r="B235" i="22"/>
  <c r="G234" i="22"/>
  <c r="F234" i="22"/>
  <c r="E234" i="22"/>
  <c r="D234" i="22"/>
  <c r="P234" i="22"/>
  <c r="O234" i="22"/>
  <c r="R234" i="22"/>
  <c r="M235" i="22"/>
  <c r="Q234" i="22"/>
  <c r="N234" i="22"/>
  <c r="L234" i="22"/>
  <c r="R99" i="16"/>
  <c r="N100" i="16" s="1"/>
  <c r="O99" i="16"/>
  <c r="D98" i="16"/>
  <c r="G98" i="16"/>
  <c r="C99" i="16" s="1"/>
  <c r="E235" i="22" l="1"/>
  <c r="D235" i="22"/>
  <c r="C235" i="22"/>
  <c r="B236" i="22"/>
  <c r="G235" i="22"/>
  <c r="F235" i="22"/>
  <c r="A235" i="22"/>
  <c r="B238" i="21"/>
  <c r="G237" i="21"/>
  <c r="E237" i="21"/>
  <c r="D237" i="21"/>
  <c r="C237" i="21"/>
  <c r="A237" i="21"/>
  <c r="F237" i="21"/>
  <c r="R235" i="22"/>
  <c r="Q235" i="22"/>
  <c r="N235" i="22"/>
  <c r="L235" i="22"/>
  <c r="M236" i="22"/>
  <c r="P235" i="22"/>
  <c r="O235" i="22"/>
  <c r="G99" i="16"/>
  <c r="C100" i="16" s="1"/>
  <c r="D99" i="16"/>
  <c r="R100" i="16"/>
  <c r="N101" i="16" s="1"/>
  <c r="O100" i="16"/>
  <c r="F238" i="21" l="1"/>
  <c r="E238" i="21"/>
  <c r="D238" i="21"/>
  <c r="C238" i="21"/>
  <c r="B239" i="21"/>
  <c r="G238" i="21"/>
  <c r="A238" i="21"/>
  <c r="B237" i="22"/>
  <c r="G236" i="22"/>
  <c r="F236" i="22"/>
  <c r="E236" i="22"/>
  <c r="D236" i="22"/>
  <c r="C236" i="22"/>
  <c r="A236" i="22"/>
  <c r="M237" i="22"/>
  <c r="Q236" i="22"/>
  <c r="P236" i="22"/>
  <c r="O236" i="22"/>
  <c r="N236" i="22"/>
  <c r="L236" i="22"/>
  <c r="R236" i="22"/>
  <c r="R101" i="16"/>
  <c r="N102" i="16" s="1"/>
  <c r="O101" i="16"/>
  <c r="G100" i="16"/>
  <c r="C101" i="16" s="1"/>
  <c r="D100" i="16"/>
  <c r="A237" i="22" l="1"/>
  <c r="G237" i="22"/>
  <c r="F237" i="22"/>
  <c r="D237" i="22"/>
  <c r="E237" i="22"/>
  <c r="C237" i="22"/>
  <c r="B238" i="22"/>
  <c r="L237" i="22"/>
  <c r="M238" i="22"/>
  <c r="P237" i="22"/>
  <c r="O237" i="22"/>
  <c r="N237" i="22"/>
  <c r="R237" i="22"/>
  <c r="Q237" i="22"/>
  <c r="B240" i="21"/>
  <c r="G239" i="21"/>
  <c r="F239" i="21"/>
  <c r="E239" i="21"/>
  <c r="D239" i="21"/>
  <c r="C239" i="21"/>
  <c r="A239" i="21"/>
  <c r="G101" i="16"/>
  <c r="C102" i="16" s="1"/>
  <c r="D101" i="16"/>
  <c r="R102" i="16"/>
  <c r="N103" i="16" s="1"/>
  <c r="O102" i="16"/>
  <c r="G240" i="21" l="1"/>
  <c r="F240" i="21"/>
  <c r="E240" i="21"/>
  <c r="D240" i="21"/>
  <c r="B241" i="21"/>
  <c r="C240" i="21"/>
  <c r="A240" i="21"/>
  <c r="D238" i="22"/>
  <c r="C238" i="22"/>
  <c r="F238" i="22"/>
  <c r="G238" i="22"/>
  <c r="E238" i="22"/>
  <c r="A238" i="22"/>
  <c r="B239" i="22"/>
  <c r="O238" i="22"/>
  <c r="N238" i="22"/>
  <c r="L238" i="22"/>
  <c r="M239" i="22"/>
  <c r="R238" i="22"/>
  <c r="Q238" i="22"/>
  <c r="P238" i="22"/>
  <c r="R103" i="16"/>
  <c r="N104" i="16" s="1"/>
  <c r="O103" i="16"/>
  <c r="D102" i="16"/>
  <c r="G102" i="16"/>
  <c r="C103" i="16" s="1"/>
  <c r="A241" i="21" l="1"/>
  <c r="B242" i="21"/>
  <c r="G241" i="21"/>
  <c r="F241" i="21"/>
  <c r="E241" i="21"/>
  <c r="D241" i="21"/>
  <c r="C241" i="21"/>
  <c r="F239" i="22"/>
  <c r="E239" i="22"/>
  <c r="G239" i="22"/>
  <c r="D239" i="22"/>
  <c r="C239" i="22"/>
  <c r="A239" i="22"/>
  <c r="B240" i="22"/>
  <c r="Q239" i="22"/>
  <c r="P239" i="22"/>
  <c r="O239" i="22"/>
  <c r="N239" i="22"/>
  <c r="L239" i="22"/>
  <c r="R239" i="22"/>
  <c r="M240" i="22"/>
  <c r="G103" i="16"/>
  <c r="C104" i="16" s="1"/>
  <c r="D103" i="16"/>
  <c r="R104" i="16"/>
  <c r="N105" i="16" s="1"/>
  <c r="O104" i="16"/>
  <c r="G240" i="22" l="1"/>
  <c r="B241" i="22"/>
  <c r="F240" i="22"/>
  <c r="E240" i="22"/>
  <c r="D240" i="22"/>
  <c r="C240" i="22"/>
  <c r="A240" i="22"/>
  <c r="L240" i="22"/>
  <c r="M241" i="22"/>
  <c r="R240" i="22"/>
  <c r="Q240" i="22"/>
  <c r="P240" i="22"/>
  <c r="N240" i="22"/>
  <c r="O240" i="22"/>
  <c r="B243" i="21"/>
  <c r="G242" i="21"/>
  <c r="F242" i="21"/>
  <c r="D242" i="21"/>
  <c r="A242" i="21"/>
  <c r="E242" i="21"/>
  <c r="C242" i="21"/>
  <c r="R105" i="16"/>
  <c r="N106" i="16" s="1"/>
  <c r="O105" i="16"/>
  <c r="G104" i="16"/>
  <c r="C105" i="16" s="1"/>
  <c r="D104" i="16"/>
  <c r="N241" i="22" l="1"/>
  <c r="R241" i="22"/>
  <c r="P241" i="22"/>
  <c r="O241" i="22"/>
  <c r="L241" i="22"/>
  <c r="M242" i="22"/>
  <c r="Q241" i="22"/>
  <c r="A241" i="22"/>
  <c r="B242" i="22"/>
  <c r="G241" i="22"/>
  <c r="F241" i="22"/>
  <c r="E241" i="22"/>
  <c r="C241" i="22"/>
  <c r="D241" i="22"/>
  <c r="C243" i="21"/>
  <c r="A243" i="21"/>
  <c r="B244" i="21"/>
  <c r="G243" i="21"/>
  <c r="F243" i="21"/>
  <c r="E243" i="21"/>
  <c r="D243" i="21"/>
  <c r="G105" i="16"/>
  <c r="C106" i="16" s="1"/>
  <c r="D105" i="16"/>
  <c r="O106" i="16"/>
  <c r="R106" i="16"/>
  <c r="N107" i="16" s="1"/>
  <c r="C242" i="22" l="1"/>
  <c r="A242" i="22"/>
  <c r="B243" i="22"/>
  <c r="G242" i="22"/>
  <c r="F242" i="22"/>
  <c r="E242" i="22"/>
  <c r="D242" i="22"/>
  <c r="P242" i="22"/>
  <c r="O242" i="22"/>
  <c r="R242" i="22"/>
  <c r="M243" i="22"/>
  <c r="Q242" i="22"/>
  <c r="N242" i="22"/>
  <c r="L242" i="22"/>
  <c r="B245" i="21"/>
  <c r="F244" i="21"/>
  <c r="D244" i="21"/>
  <c r="C244" i="21"/>
  <c r="A244" i="21"/>
  <c r="G244" i="21"/>
  <c r="E244" i="21"/>
  <c r="R107" i="16"/>
  <c r="N108" i="16" s="1"/>
  <c r="O107" i="16"/>
  <c r="D106" i="16"/>
  <c r="G106" i="16"/>
  <c r="C107" i="16" s="1"/>
  <c r="R243" i="22" l="1"/>
  <c r="Q243" i="22"/>
  <c r="O243" i="22"/>
  <c r="N243" i="22"/>
  <c r="L243" i="22"/>
  <c r="M244" i="22"/>
  <c r="P243" i="22"/>
  <c r="E245" i="21"/>
  <c r="D245" i="21"/>
  <c r="C245" i="21"/>
  <c r="A245" i="21"/>
  <c r="B246" i="21"/>
  <c r="G245" i="21"/>
  <c r="F245" i="21"/>
  <c r="E243" i="22"/>
  <c r="D243" i="22"/>
  <c r="C243" i="22"/>
  <c r="B244" i="22"/>
  <c r="G243" i="22"/>
  <c r="A243" i="22"/>
  <c r="F243" i="22"/>
  <c r="G107" i="16"/>
  <c r="C108" i="16" s="1"/>
  <c r="D107" i="16"/>
  <c r="R108" i="16"/>
  <c r="N109" i="16" s="1"/>
  <c r="O108" i="16"/>
  <c r="M245" i="22" l="1"/>
  <c r="R244" i="22"/>
  <c r="Q244" i="22"/>
  <c r="P244" i="22"/>
  <c r="O244" i="22"/>
  <c r="N244" i="22"/>
  <c r="L244" i="22"/>
  <c r="F246" i="21"/>
  <c r="E246" i="21"/>
  <c r="D246" i="21"/>
  <c r="C246" i="21"/>
  <c r="A246" i="21"/>
  <c r="B247" i="21"/>
  <c r="G246" i="21"/>
  <c r="B245" i="22"/>
  <c r="G244" i="22"/>
  <c r="F244" i="22"/>
  <c r="E244" i="22"/>
  <c r="D244" i="22"/>
  <c r="C244" i="22"/>
  <c r="A244" i="22"/>
  <c r="R109" i="16"/>
  <c r="N110" i="16" s="1"/>
  <c r="O109" i="16"/>
  <c r="G108" i="16"/>
  <c r="C109" i="16" s="1"/>
  <c r="D108" i="16"/>
  <c r="A245" i="22" l="1"/>
  <c r="G245" i="22"/>
  <c r="F245" i="22"/>
  <c r="D245" i="22"/>
  <c r="E245" i="22"/>
  <c r="B246" i="22"/>
  <c r="C245" i="22"/>
  <c r="G247" i="21"/>
  <c r="F247" i="21"/>
  <c r="E247" i="21"/>
  <c r="D247" i="21"/>
  <c r="C247" i="21"/>
  <c r="A247" i="21"/>
  <c r="B248" i="21"/>
  <c r="L245" i="22"/>
  <c r="M246" i="22"/>
  <c r="Q245" i="22"/>
  <c r="P245" i="22"/>
  <c r="O245" i="22"/>
  <c r="N245" i="22"/>
  <c r="R245" i="22"/>
  <c r="G109" i="16"/>
  <c r="C110" i="16" s="1"/>
  <c r="D109" i="16"/>
  <c r="R110" i="16"/>
  <c r="N111" i="16" s="1"/>
  <c r="O110" i="16"/>
  <c r="R246" i="22" l="1"/>
  <c r="O246" i="22"/>
  <c r="N246" i="22"/>
  <c r="L246" i="22"/>
  <c r="M247" i="22"/>
  <c r="Q246" i="22"/>
  <c r="P246" i="22"/>
  <c r="B249" i="21"/>
  <c r="G248" i="21"/>
  <c r="F248" i="21"/>
  <c r="E248" i="21"/>
  <c r="D248" i="21"/>
  <c r="C248" i="21"/>
  <c r="A248" i="21"/>
  <c r="D246" i="22"/>
  <c r="C246" i="22"/>
  <c r="F246" i="22"/>
  <c r="B247" i="22"/>
  <c r="G246" i="22"/>
  <c r="E246" i="22"/>
  <c r="A246" i="22"/>
  <c r="R111" i="16"/>
  <c r="N112" i="16" s="1"/>
  <c r="O111" i="16"/>
  <c r="D110" i="16"/>
  <c r="G110" i="16"/>
  <c r="C111" i="16" s="1"/>
  <c r="B250" i="21" l="1"/>
  <c r="G249" i="21"/>
  <c r="F249" i="21"/>
  <c r="E249" i="21"/>
  <c r="C249" i="21"/>
  <c r="A249" i="21"/>
  <c r="D249" i="21"/>
  <c r="Q247" i="22"/>
  <c r="P247" i="22"/>
  <c r="O247" i="22"/>
  <c r="N247" i="22"/>
  <c r="L247" i="22"/>
  <c r="R247" i="22"/>
  <c r="M248" i="22"/>
  <c r="F247" i="22"/>
  <c r="E247" i="22"/>
  <c r="B248" i="22"/>
  <c r="G247" i="22"/>
  <c r="C247" i="22"/>
  <c r="A247" i="22"/>
  <c r="D247" i="22"/>
  <c r="G111" i="16"/>
  <c r="C112" i="16" s="1"/>
  <c r="D111" i="16"/>
  <c r="R112" i="16"/>
  <c r="O112" i="16"/>
  <c r="L248" i="22" l="1"/>
  <c r="M249" i="22"/>
  <c r="R248" i="22"/>
  <c r="Q248" i="22"/>
  <c r="P248" i="22"/>
  <c r="N248" i="22"/>
  <c r="O248" i="22"/>
  <c r="G248" i="22"/>
  <c r="C248" i="22"/>
  <c r="A248" i="22"/>
  <c r="B249" i="22"/>
  <c r="F248" i="22"/>
  <c r="E248" i="22"/>
  <c r="D248" i="22"/>
  <c r="A250" i="21"/>
  <c r="B251" i="21"/>
  <c r="G250" i="21"/>
  <c r="F250" i="21"/>
  <c r="E250" i="21"/>
  <c r="D250" i="21"/>
  <c r="C250" i="21"/>
  <c r="G112" i="16"/>
  <c r="D112" i="16"/>
  <c r="B252" i="21" l="1"/>
  <c r="G251" i="21"/>
  <c r="E251" i="21"/>
  <c r="D251" i="21"/>
  <c r="C251" i="21"/>
  <c r="A251" i="21"/>
  <c r="F251" i="21"/>
  <c r="D249" i="22"/>
  <c r="A249" i="22"/>
  <c r="B250" i="22"/>
  <c r="G249" i="22"/>
  <c r="F249" i="22"/>
  <c r="E249" i="22"/>
  <c r="C249" i="22"/>
  <c r="N249" i="22"/>
  <c r="M250" i="22"/>
  <c r="R249" i="22"/>
  <c r="P249" i="22"/>
  <c r="Q249" i="22"/>
  <c r="O249" i="22"/>
  <c r="L249" i="22"/>
  <c r="F250" i="22" l="1"/>
  <c r="D250" i="22"/>
  <c r="C250" i="22"/>
  <c r="A250" i="22"/>
  <c r="B251" i="22"/>
  <c r="G250" i="22"/>
  <c r="E250" i="22"/>
  <c r="P250" i="22"/>
  <c r="O250" i="22"/>
  <c r="N250" i="22"/>
  <c r="R250" i="22"/>
  <c r="L250" i="22"/>
  <c r="M251" i="22"/>
  <c r="Q250" i="22"/>
  <c r="D252" i="21"/>
  <c r="C252" i="21"/>
  <c r="A252" i="21"/>
  <c r="B253" i="21"/>
  <c r="G252" i="21"/>
  <c r="F252" i="21"/>
  <c r="E252" i="21"/>
  <c r="F251" i="22" l="1"/>
  <c r="E251" i="22"/>
  <c r="D251" i="22"/>
  <c r="C251" i="22"/>
  <c r="B252" i="22"/>
  <c r="G251" i="22"/>
  <c r="A251" i="22"/>
  <c r="R251" i="22"/>
  <c r="Q251" i="22"/>
  <c r="P251" i="22"/>
  <c r="O251" i="22"/>
  <c r="L251" i="22"/>
  <c r="M252" i="22"/>
  <c r="N251" i="22"/>
  <c r="B254" i="21"/>
  <c r="G253" i="21"/>
  <c r="F253" i="21"/>
  <c r="E253" i="21"/>
  <c r="D253" i="21"/>
  <c r="C253" i="21"/>
  <c r="A253" i="21"/>
  <c r="F254" i="21" l="1"/>
  <c r="E254" i="21"/>
  <c r="D254" i="21"/>
  <c r="C254" i="21"/>
  <c r="B255" i="21"/>
  <c r="G254" i="21"/>
  <c r="A254" i="21"/>
  <c r="R252" i="22"/>
  <c r="Q252" i="22"/>
  <c r="N252" i="22"/>
  <c r="L252" i="22"/>
  <c r="M253" i="22"/>
  <c r="P252" i="22"/>
  <c r="O252" i="22"/>
  <c r="B253" i="22"/>
  <c r="G252" i="22"/>
  <c r="F252" i="22"/>
  <c r="E252" i="22"/>
  <c r="D252" i="22"/>
  <c r="C252" i="22"/>
  <c r="A252" i="22"/>
  <c r="A253" i="22" l="1"/>
  <c r="B254" i="22"/>
  <c r="G253" i="22"/>
  <c r="F253" i="22"/>
  <c r="D253" i="22"/>
  <c r="E253" i="22"/>
  <c r="C253" i="22"/>
  <c r="P253" i="22"/>
  <c r="N253" i="22"/>
  <c r="L253" i="22"/>
  <c r="M254" i="22"/>
  <c r="R253" i="22"/>
  <c r="Q253" i="22"/>
  <c r="O253" i="22"/>
  <c r="B256" i="21"/>
  <c r="G255" i="21"/>
  <c r="F255" i="21"/>
  <c r="E255" i="21"/>
  <c r="D255" i="21"/>
  <c r="C255" i="21"/>
  <c r="A255" i="21"/>
  <c r="G256" i="21" l="1"/>
  <c r="F256" i="21"/>
  <c r="E256" i="21"/>
  <c r="D256" i="21"/>
  <c r="A256" i="21"/>
  <c r="B257" i="21"/>
  <c r="C256" i="21"/>
  <c r="R254" i="22"/>
  <c r="P254" i="22"/>
  <c r="O254" i="22"/>
  <c r="N254" i="22"/>
  <c r="L254" i="22"/>
  <c r="M255" i="22"/>
  <c r="Q254" i="22"/>
  <c r="D254" i="22"/>
  <c r="C254" i="22"/>
  <c r="A254" i="22"/>
  <c r="G254" i="22"/>
  <c r="F254" i="22"/>
  <c r="E254" i="22"/>
  <c r="B255" i="22"/>
  <c r="R255" i="22" l="1"/>
  <c r="Q255" i="22"/>
  <c r="P255" i="22"/>
  <c r="O255" i="22"/>
  <c r="N255" i="22"/>
  <c r="L255" i="22"/>
  <c r="M256" i="22"/>
  <c r="A257" i="21"/>
  <c r="B258" i="21"/>
  <c r="G257" i="21"/>
  <c r="F257" i="21"/>
  <c r="E257" i="21"/>
  <c r="D257" i="21"/>
  <c r="C257" i="21"/>
  <c r="F255" i="22"/>
  <c r="E255" i="22"/>
  <c r="D255" i="22"/>
  <c r="C255" i="22"/>
  <c r="B256" i="22"/>
  <c r="G255" i="22"/>
  <c r="A255" i="22"/>
  <c r="B259" i="21" l="1"/>
  <c r="G258" i="21"/>
  <c r="F258" i="21"/>
  <c r="D258" i="21"/>
  <c r="C258" i="21"/>
  <c r="A258" i="21"/>
  <c r="E258" i="21"/>
  <c r="L256" i="22"/>
  <c r="M257" i="22"/>
  <c r="R256" i="22"/>
  <c r="Q256" i="22"/>
  <c r="P256" i="22"/>
  <c r="O256" i="22"/>
  <c r="N256" i="22"/>
  <c r="G256" i="22"/>
  <c r="F256" i="22"/>
  <c r="E256" i="22"/>
  <c r="B257" i="22"/>
  <c r="D256" i="22"/>
  <c r="C256" i="22"/>
  <c r="A256" i="22"/>
  <c r="N257" i="22" l="1"/>
  <c r="L257" i="22"/>
  <c r="M258" i="22"/>
  <c r="R257" i="22"/>
  <c r="Q257" i="22"/>
  <c r="P257" i="22"/>
  <c r="O257" i="22"/>
  <c r="G257" i="22"/>
  <c r="D257" i="22"/>
  <c r="A257" i="22"/>
  <c r="B258" i="22"/>
  <c r="E257" i="22"/>
  <c r="C257" i="22"/>
  <c r="F257" i="22"/>
  <c r="C259" i="21"/>
  <c r="A259" i="21"/>
  <c r="B260" i="21"/>
  <c r="G259" i="21"/>
  <c r="F259" i="21"/>
  <c r="E259" i="21"/>
  <c r="D259" i="21"/>
  <c r="F258" i="22" l="1"/>
  <c r="D258" i="22"/>
  <c r="C258" i="22"/>
  <c r="A258" i="22"/>
  <c r="B259" i="22"/>
  <c r="G258" i="22"/>
  <c r="E258" i="22"/>
  <c r="P258" i="22"/>
  <c r="O258" i="22"/>
  <c r="N258" i="22"/>
  <c r="R258" i="22"/>
  <c r="Q258" i="22"/>
  <c r="L258" i="22"/>
  <c r="M259" i="22"/>
  <c r="B261" i="21"/>
  <c r="F260" i="21"/>
  <c r="E260" i="21"/>
  <c r="D260" i="21"/>
  <c r="C260" i="21"/>
  <c r="A260" i="21"/>
  <c r="G260" i="21"/>
  <c r="E261" i="21" l="1"/>
  <c r="D261" i="21"/>
  <c r="C261" i="21"/>
  <c r="A261" i="21"/>
  <c r="B262" i="21"/>
  <c r="G261" i="21"/>
  <c r="F261" i="21"/>
  <c r="R259" i="22"/>
  <c r="Q259" i="22"/>
  <c r="P259" i="22"/>
  <c r="O259" i="22"/>
  <c r="L259" i="22"/>
  <c r="M260" i="22"/>
  <c r="N259" i="22"/>
  <c r="G259" i="22"/>
  <c r="F259" i="22"/>
  <c r="E259" i="22"/>
  <c r="D259" i="22"/>
  <c r="C259" i="22"/>
  <c r="A259" i="22"/>
  <c r="B260" i="22"/>
  <c r="R260" i="22" l="1"/>
  <c r="Q260" i="22"/>
  <c r="P260" i="22"/>
  <c r="N260" i="22"/>
  <c r="L260" i="22"/>
  <c r="M261" i="22"/>
  <c r="O260" i="22"/>
  <c r="B261" i="22"/>
  <c r="G260" i="22"/>
  <c r="F260" i="22"/>
  <c r="E260" i="22"/>
  <c r="D260" i="22"/>
  <c r="C260" i="22"/>
  <c r="A260" i="22"/>
  <c r="G262" i="21"/>
  <c r="F262" i="21"/>
  <c r="E262" i="21"/>
  <c r="D262" i="21"/>
  <c r="C262" i="21"/>
  <c r="A262" i="21"/>
  <c r="B263" i="21"/>
  <c r="A261" i="22" l="1"/>
  <c r="B262" i="22"/>
  <c r="G261" i="22"/>
  <c r="F261" i="22"/>
  <c r="E261" i="22"/>
  <c r="D261" i="22"/>
  <c r="C261" i="22"/>
  <c r="R261" i="22"/>
  <c r="P261" i="22"/>
  <c r="O261" i="22"/>
  <c r="N261" i="22"/>
  <c r="L261" i="22"/>
  <c r="M262" i="22"/>
  <c r="Q261" i="22"/>
  <c r="G263" i="21"/>
  <c r="F263" i="21"/>
  <c r="E263" i="21"/>
  <c r="D263" i="21"/>
  <c r="C263" i="21"/>
  <c r="A263" i="21"/>
  <c r="B264" i="21"/>
  <c r="B265" i="21" l="1"/>
  <c r="G264" i="21"/>
  <c r="F264" i="21"/>
  <c r="E264" i="21"/>
  <c r="D264" i="21"/>
  <c r="C264" i="21"/>
  <c r="A264" i="21"/>
  <c r="R262" i="22"/>
  <c r="Q262" i="22"/>
  <c r="P262" i="22"/>
  <c r="O262" i="22"/>
  <c r="N262" i="22"/>
  <c r="L262" i="22"/>
  <c r="M263" i="22"/>
  <c r="D262" i="22"/>
  <c r="C262" i="22"/>
  <c r="A262" i="22"/>
  <c r="B263" i="22"/>
  <c r="G262" i="22"/>
  <c r="F262" i="22"/>
  <c r="E262" i="22"/>
  <c r="F263" i="22" l="1"/>
  <c r="E263" i="22"/>
  <c r="D263" i="22"/>
  <c r="C263" i="22"/>
  <c r="B264" i="22"/>
  <c r="G263" i="22"/>
  <c r="A263" i="22"/>
  <c r="R263" i="22"/>
  <c r="Q263" i="22"/>
  <c r="P263" i="22"/>
  <c r="O263" i="22"/>
  <c r="N263" i="22"/>
  <c r="L263" i="22"/>
  <c r="M264" i="22"/>
  <c r="B266" i="21"/>
  <c r="G265" i="21"/>
  <c r="F265" i="21"/>
  <c r="E265" i="21"/>
  <c r="C265" i="21"/>
  <c r="A265" i="21"/>
  <c r="D265" i="21"/>
  <c r="L264" i="22" l="1"/>
  <c r="M265" i="22"/>
  <c r="R264" i="22"/>
  <c r="Q264" i="22"/>
  <c r="P264" i="22"/>
  <c r="O264" i="22"/>
  <c r="N264" i="22"/>
  <c r="A266" i="21"/>
  <c r="B267" i="21"/>
  <c r="G266" i="21"/>
  <c r="F266" i="21"/>
  <c r="E266" i="21"/>
  <c r="D266" i="21"/>
  <c r="C266" i="21"/>
  <c r="G264" i="22"/>
  <c r="F264" i="22"/>
  <c r="E264" i="22"/>
  <c r="D264" i="22"/>
  <c r="A264" i="22"/>
  <c r="B265" i="22"/>
  <c r="C264" i="22"/>
  <c r="B268" i="21" l="1"/>
  <c r="G267" i="21"/>
  <c r="E267" i="21"/>
  <c r="D267" i="21"/>
  <c r="C267" i="21"/>
  <c r="A267" i="21"/>
  <c r="F267" i="21"/>
  <c r="N265" i="22"/>
  <c r="L265" i="22"/>
  <c r="M266" i="22"/>
  <c r="R265" i="22"/>
  <c r="Q265" i="22"/>
  <c r="P265" i="22"/>
  <c r="O265" i="22"/>
  <c r="G265" i="22"/>
  <c r="F265" i="22"/>
  <c r="D265" i="22"/>
  <c r="C265" i="22"/>
  <c r="A265" i="22"/>
  <c r="B266" i="22"/>
  <c r="E265" i="22"/>
  <c r="P266" i="22" l="1"/>
  <c r="O266" i="22"/>
  <c r="N266" i="22"/>
  <c r="L266" i="22"/>
  <c r="R266" i="22"/>
  <c r="M267" i="22"/>
  <c r="Q266" i="22"/>
  <c r="F266" i="22"/>
  <c r="E266" i="22"/>
  <c r="D266" i="22"/>
  <c r="C266" i="22"/>
  <c r="A266" i="22"/>
  <c r="B267" i="22"/>
  <c r="G266" i="22"/>
  <c r="D268" i="21"/>
  <c r="C268" i="21"/>
  <c r="A268" i="21"/>
  <c r="B269" i="21"/>
  <c r="G268" i="21"/>
  <c r="F268" i="21"/>
  <c r="E268" i="21"/>
  <c r="R267" i="22" l="1"/>
  <c r="Q267" i="22"/>
  <c r="P267" i="22"/>
  <c r="O267" i="22"/>
  <c r="N267" i="22"/>
  <c r="L267" i="22"/>
  <c r="M268" i="22"/>
  <c r="G267" i="22"/>
  <c r="F267" i="22"/>
  <c r="E267" i="22"/>
  <c r="D267" i="22"/>
  <c r="C267" i="22"/>
  <c r="A267" i="22"/>
  <c r="B268" i="22"/>
  <c r="B270" i="21"/>
  <c r="G269" i="21"/>
  <c r="F269" i="21"/>
  <c r="E269" i="21"/>
  <c r="D269" i="21"/>
  <c r="C269" i="21"/>
  <c r="A269" i="21"/>
  <c r="R268" i="22" l="1"/>
  <c r="Q268" i="22"/>
  <c r="P268" i="22"/>
  <c r="N268" i="22"/>
  <c r="L268" i="22"/>
  <c r="M269" i="22"/>
  <c r="O268" i="22"/>
  <c r="F270" i="21"/>
  <c r="E270" i="21"/>
  <c r="D270" i="21"/>
  <c r="C270" i="21"/>
  <c r="B271" i="21"/>
  <c r="G270" i="21"/>
  <c r="A270" i="21"/>
  <c r="B269" i="22"/>
  <c r="G268" i="22"/>
  <c r="F268" i="22"/>
  <c r="E268" i="22"/>
  <c r="D268" i="22"/>
  <c r="C268" i="22"/>
  <c r="A268" i="22"/>
  <c r="A269" i="22" l="1"/>
  <c r="B270" i="22"/>
  <c r="G269" i="22"/>
  <c r="F269" i="22"/>
  <c r="E269" i="22"/>
  <c r="D269" i="22"/>
  <c r="C269" i="22"/>
  <c r="R269" i="22"/>
  <c r="P269" i="22"/>
  <c r="O269" i="22"/>
  <c r="N269" i="22"/>
  <c r="L269" i="22"/>
  <c r="M270" i="22"/>
  <c r="Q269" i="22"/>
  <c r="B272" i="21"/>
  <c r="G271" i="21"/>
  <c r="F271" i="21"/>
  <c r="E271" i="21"/>
  <c r="D271" i="21"/>
  <c r="C271" i="21"/>
  <c r="A271" i="21"/>
  <c r="G272" i="21" l="1"/>
  <c r="F272" i="21"/>
  <c r="E272" i="21"/>
  <c r="D272" i="21"/>
  <c r="A272" i="21"/>
  <c r="B273" i="21"/>
  <c r="C272" i="21"/>
  <c r="D270" i="22"/>
  <c r="C270" i="22"/>
  <c r="A270" i="22"/>
  <c r="B271" i="22"/>
  <c r="G270" i="22"/>
  <c r="F270" i="22"/>
  <c r="E270" i="22"/>
  <c r="R270" i="22"/>
  <c r="Q270" i="22"/>
  <c r="P270" i="22"/>
  <c r="O270" i="22"/>
  <c r="N270" i="22"/>
  <c r="L270" i="22"/>
  <c r="M271" i="22"/>
  <c r="A273" i="21" l="1"/>
  <c r="B274" i="21"/>
  <c r="G273" i="21"/>
  <c r="F273" i="21"/>
  <c r="E273" i="21"/>
  <c r="D273" i="21"/>
  <c r="C273" i="21"/>
  <c r="R271" i="22"/>
  <c r="Q271" i="22"/>
  <c r="P271" i="22"/>
  <c r="O271" i="22"/>
  <c r="N271" i="22"/>
  <c r="L271" i="22"/>
  <c r="M272" i="22"/>
  <c r="F271" i="22"/>
  <c r="E271" i="22"/>
  <c r="D271" i="22"/>
  <c r="C271" i="22"/>
  <c r="B272" i="22"/>
  <c r="G271" i="22"/>
  <c r="A271" i="22"/>
  <c r="G272" i="22" l="1"/>
  <c r="F272" i="22"/>
  <c r="E272" i="22"/>
  <c r="D272" i="22"/>
  <c r="A272" i="22"/>
  <c r="B273" i="22"/>
  <c r="C272" i="22"/>
  <c r="L272" i="22"/>
  <c r="M273" i="22"/>
  <c r="R272" i="22"/>
  <c r="Q272" i="22"/>
  <c r="P272" i="22"/>
  <c r="O272" i="22"/>
  <c r="N272" i="22"/>
  <c r="B275" i="21"/>
  <c r="G274" i="21"/>
  <c r="F274" i="21"/>
  <c r="D274" i="21"/>
  <c r="C274" i="21"/>
  <c r="A274" i="21"/>
  <c r="E274" i="21"/>
  <c r="C275" i="21" l="1"/>
  <c r="A275" i="21"/>
  <c r="B276" i="21"/>
  <c r="G275" i="21"/>
  <c r="F275" i="21"/>
  <c r="E275" i="21"/>
  <c r="D275" i="21"/>
  <c r="N273" i="22"/>
  <c r="L273" i="22"/>
  <c r="M274" i="22"/>
  <c r="R273" i="22"/>
  <c r="Q273" i="22"/>
  <c r="P273" i="22"/>
  <c r="O273" i="22"/>
  <c r="G273" i="22"/>
  <c r="F273" i="22"/>
  <c r="D273" i="22"/>
  <c r="C273" i="22"/>
  <c r="A273" i="22"/>
  <c r="B274" i="22"/>
  <c r="E273" i="22"/>
  <c r="M275" i="22" l="1"/>
  <c r="P274" i="22"/>
  <c r="O274" i="22"/>
  <c r="N274" i="22"/>
  <c r="L274" i="22"/>
  <c r="R274" i="22"/>
  <c r="Q274" i="22"/>
  <c r="F274" i="22"/>
  <c r="E274" i="22"/>
  <c r="D274" i="22"/>
  <c r="C274" i="22"/>
  <c r="A274" i="22"/>
  <c r="B275" i="22"/>
  <c r="G274" i="22"/>
  <c r="B277" i="21"/>
  <c r="F276" i="21"/>
  <c r="E276" i="21"/>
  <c r="D276" i="21"/>
  <c r="C276" i="21"/>
  <c r="A276" i="21"/>
  <c r="G276" i="21"/>
  <c r="E277" i="21" l="1"/>
  <c r="D277" i="21"/>
  <c r="C277" i="21"/>
  <c r="A277" i="21"/>
  <c r="B278" i="21"/>
  <c r="G277" i="21"/>
  <c r="F277" i="21"/>
  <c r="B276" i="22"/>
  <c r="G275" i="22"/>
  <c r="F275" i="22"/>
  <c r="E275" i="22"/>
  <c r="D275" i="22"/>
  <c r="C275" i="22"/>
  <c r="A275" i="22"/>
  <c r="N275" i="22"/>
  <c r="R275" i="22"/>
  <c r="Q275" i="22"/>
  <c r="P275" i="22"/>
  <c r="L275" i="22"/>
  <c r="M276" i="22"/>
  <c r="O275" i="22"/>
  <c r="C276" i="22" l="1"/>
  <c r="A276" i="22"/>
  <c r="G276" i="22"/>
  <c r="F276" i="22"/>
  <c r="E276" i="22"/>
  <c r="B277" i="22"/>
  <c r="D276" i="22"/>
  <c r="G278" i="21"/>
  <c r="F278" i="21"/>
  <c r="E278" i="21"/>
  <c r="D278" i="21"/>
  <c r="C278" i="21"/>
  <c r="A278" i="21"/>
  <c r="B279" i="21"/>
  <c r="P276" i="22"/>
  <c r="O276" i="22"/>
  <c r="R276" i="22"/>
  <c r="Q276" i="22"/>
  <c r="N276" i="22"/>
  <c r="L276" i="22"/>
  <c r="M277" i="22"/>
  <c r="G279" i="21" l="1"/>
  <c r="F279" i="21"/>
  <c r="E279" i="21"/>
  <c r="D279" i="21"/>
  <c r="C279" i="21"/>
  <c r="A279" i="21"/>
  <c r="B280" i="21"/>
  <c r="E277" i="22"/>
  <c r="G277" i="22"/>
  <c r="F277" i="22"/>
  <c r="D277" i="22"/>
  <c r="C277" i="22"/>
  <c r="A277" i="22"/>
  <c r="B278" i="22"/>
  <c r="R277" i="22"/>
  <c r="Q277" i="22"/>
  <c r="L277" i="22"/>
  <c r="M278" i="22"/>
  <c r="P277" i="22"/>
  <c r="O277" i="22"/>
  <c r="N277" i="22"/>
  <c r="B281" i="21" l="1"/>
  <c r="G280" i="21"/>
  <c r="F280" i="21"/>
  <c r="E280" i="21"/>
  <c r="D280" i="21"/>
  <c r="C280" i="21"/>
  <c r="A280" i="21"/>
  <c r="B279" i="22"/>
  <c r="G278" i="22"/>
  <c r="F278" i="22"/>
  <c r="E278" i="22"/>
  <c r="D278" i="22"/>
  <c r="C278" i="22"/>
  <c r="A278" i="22"/>
  <c r="M279" i="22"/>
  <c r="Q278" i="22"/>
  <c r="P278" i="22"/>
  <c r="O278" i="22"/>
  <c r="N278" i="22"/>
  <c r="R278" i="22"/>
  <c r="L278" i="22"/>
  <c r="R279" i="22" l="1"/>
  <c r="P279" i="22"/>
  <c r="O279" i="22"/>
  <c r="N279" i="22"/>
  <c r="L279" i="22"/>
  <c r="M280" i="22"/>
  <c r="Q279" i="22"/>
  <c r="A279" i="22"/>
  <c r="B280" i="22"/>
  <c r="G279" i="22"/>
  <c r="F279" i="22"/>
  <c r="E279" i="22"/>
  <c r="D279" i="22"/>
  <c r="C279" i="22"/>
  <c r="B282" i="21"/>
  <c r="G281" i="21"/>
  <c r="F281" i="21"/>
  <c r="E281" i="21"/>
  <c r="C281" i="21"/>
  <c r="A281" i="21"/>
  <c r="D281" i="21"/>
  <c r="A282" i="21" l="1"/>
  <c r="B283" i="21"/>
  <c r="G282" i="21"/>
  <c r="F282" i="21"/>
  <c r="E282" i="21"/>
  <c r="D282" i="21"/>
  <c r="C282" i="21"/>
  <c r="D280" i="22"/>
  <c r="C280" i="22"/>
  <c r="F280" i="22"/>
  <c r="E280" i="22"/>
  <c r="A280" i="22"/>
  <c r="B281" i="22"/>
  <c r="G280" i="22"/>
  <c r="O280" i="22"/>
  <c r="M281" i="22"/>
  <c r="R280" i="22"/>
  <c r="Q280" i="22"/>
  <c r="P280" i="22"/>
  <c r="N280" i="22"/>
  <c r="L280" i="22"/>
  <c r="Q281" i="22" l="1"/>
  <c r="O281" i="22"/>
  <c r="N281" i="22"/>
  <c r="L281" i="22"/>
  <c r="M282" i="22"/>
  <c r="R281" i="22"/>
  <c r="P281" i="22"/>
  <c r="F281" i="22"/>
  <c r="E281" i="22"/>
  <c r="G281" i="22"/>
  <c r="C281" i="22"/>
  <c r="A281" i="22"/>
  <c r="B282" i="22"/>
  <c r="D281" i="22"/>
  <c r="B284" i="21"/>
  <c r="G283" i="21"/>
  <c r="E283" i="21"/>
  <c r="D283" i="21"/>
  <c r="C283" i="21"/>
  <c r="A283" i="21"/>
  <c r="F283" i="21"/>
  <c r="G282" i="22" l="1"/>
  <c r="B283" i="22"/>
  <c r="F282" i="22"/>
  <c r="E282" i="22"/>
  <c r="D282" i="22"/>
  <c r="C282" i="22"/>
  <c r="A282" i="22"/>
  <c r="D284" i="21"/>
  <c r="C284" i="21"/>
  <c r="A284" i="21"/>
  <c r="B285" i="21"/>
  <c r="G284" i="21"/>
  <c r="F284" i="21"/>
  <c r="E284" i="21"/>
  <c r="L282" i="22"/>
  <c r="M283" i="22"/>
  <c r="R282" i="22"/>
  <c r="Q282" i="22"/>
  <c r="P282" i="22"/>
  <c r="N282" i="22"/>
  <c r="O282" i="22"/>
  <c r="N283" i="22" l="1"/>
  <c r="R283" i="22"/>
  <c r="Q283" i="22"/>
  <c r="P283" i="22"/>
  <c r="O283" i="22"/>
  <c r="L283" i="22"/>
  <c r="M284" i="22"/>
  <c r="B286" i="21"/>
  <c r="G285" i="21"/>
  <c r="F285" i="21"/>
  <c r="E285" i="21"/>
  <c r="D285" i="21"/>
  <c r="C285" i="21"/>
  <c r="A285" i="21"/>
  <c r="A283" i="22"/>
  <c r="C283" i="22"/>
  <c r="G283" i="22"/>
  <c r="F283" i="22"/>
  <c r="E283" i="22"/>
  <c r="B284" i="22"/>
  <c r="D283" i="22"/>
  <c r="P284" i="22" l="1"/>
  <c r="O284" i="22"/>
  <c r="L284" i="22"/>
  <c r="M285" i="22"/>
  <c r="R284" i="22"/>
  <c r="Q284" i="22"/>
  <c r="N284" i="22"/>
  <c r="C284" i="22"/>
  <c r="G284" i="22"/>
  <c r="F284" i="22"/>
  <c r="E284" i="22"/>
  <c r="D284" i="22"/>
  <c r="A284" i="22"/>
  <c r="B285" i="22"/>
  <c r="F286" i="21"/>
  <c r="E286" i="21"/>
  <c r="D286" i="21"/>
  <c r="C286" i="21"/>
  <c r="B287" i="21"/>
  <c r="G286" i="21"/>
  <c r="A286" i="21"/>
  <c r="E285" i="22" l="1"/>
  <c r="G285" i="22"/>
  <c r="F285" i="22"/>
  <c r="D285" i="22"/>
  <c r="C285" i="22"/>
  <c r="A285" i="22"/>
  <c r="B286" i="22"/>
  <c r="R285" i="22"/>
  <c r="Q285" i="22"/>
  <c r="P285" i="22"/>
  <c r="O285" i="22"/>
  <c r="N285" i="22"/>
  <c r="M286" i="22"/>
  <c r="L285" i="22"/>
  <c r="B288" i="21"/>
  <c r="G287" i="21"/>
  <c r="F287" i="21"/>
  <c r="E287" i="21"/>
  <c r="D287" i="21"/>
  <c r="C287" i="21"/>
  <c r="A287" i="21"/>
  <c r="G288" i="21" l="1"/>
  <c r="F288" i="21"/>
  <c r="E288" i="21"/>
  <c r="D288" i="21"/>
  <c r="A288" i="21"/>
  <c r="B289" i="21"/>
  <c r="C288" i="21"/>
  <c r="M287" i="22"/>
  <c r="R286" i="22"/>
  <c r="P286" i="22"/>
  <c r="O286" i="22"/>
  <c r="N286" i="22"/>
  <c r="L286" i="22"/>
  <c r="Q286" i="22"/>
  <c r="B287" i="22"/>
  <c r="G286" i="22"/>
  <c r="A286" i="22"/>
  <c r="F286" i="22"/>
  <c r="E286" i="22"/>
  <c r="D286" i="22"/>
  <c r="C286" i="22"/>
  <c r="A287" i="22" l="1"/>
  <c r="F287" i="22"/>
  <c r="E287" i="22"/>
  <c r="D287" i="22"/>
  <c r="C287" i="22"/>
  <c r="B288" i="22"/>
  <c r="G287" i="22"/>
  <c r="M288" i="22"/>
  <c r="R287" i="22"/>
  <c r="Q287" i="22"/>
  <c r="P287" i="22"/>
  <c r="O287" i="22"/>
  <c r="N287" i="22"/>
  <c r="L287" i="22"/>
  <c r="A289" i="21"/>
  <c r="B290" i="21"/>
  <c r="G289" i="21"/>
  <c r="F289" i="21"/>
  <c r="E289" i="21"/>
  <c r="D289" i="21"/>
  <c r="C289" i="21"/>
  <c r="O288" i="22" l="1"/>
  <c r="P288" i="22"/>
  <c r="N288" i="22"/>
  <c r="L288" i="22"/>
  <c r="M289" i="22"/>
  <c r="R288" i="22"/>
  <c r="Q288" i="22"/>
  <c r="B291" i="21"/>
  <c r="G290" i="21"/>
  <c r="F290" i="21"/>
  <c r="D290" i="21"/>
  <c r="C290" i="21"/>
  <c r="A290" i="21"/>
  <c r="E290" i="21"/>
  <c r="D288" i="22"/>
  <c r="C288" i="22"/>
  <c r="G288" i="22"/>
  <c r="E288" i="22"/>
  <c r="A288" i="22"/>
  <c r="B289" i="22"/>
  <c r="F288" i="22"/>
  <c r="C291" i="21" l="1"/>
  <c r="A291" i="21"/>
  <c r="B292" i="21"/>
  <c r="G291" i="21"/>
  <c r="F291" i="21"/>
  <c r="E291" i="21"/>
  <c r="D291" i="21"/>
  <c r="Q289" i="22"/>
  <c r="R289" i="22"/>
  <c r="P289" i="22"/>
  <c r="N289" i="22"/>
  <c r="L289" i="22"/>
  <c r="M290" i="22"/>
  <c r="O289" i="22"/>
  <c r="F289" i="22"/>
  <c r="E289" i="22"/>
  <c r="B290" i="22"/>
  <c r="G289" i="22"/>
  <c r="D289" i="22"/>
  <c r="C289" i="22"/>
  <c r="A289" i="22"/>
  <c r="B293" i="21" l="1"/>
  <c r="F292" i="21"/>
  <c r="E292" i="21"/>
  <c r="D292" i="21"/>
  <c r="C292" i="21"/>
  <c r="A292" i="21"/>
  <c r="G292" i="21"/>
  <c r="L290" i="22"/>
  <c r="M291" i="22"/>
  <c r="R290" i="22"/>
  <c r="Q290" i="22"/>
  <c r="P290" i="22"/>
  <c r="O290" i="22"/>
  <c r="N290" i="22"/>
  <c r="G290" i="22"/>
  <c r="C290" i="22"/>
  <c r="A290" i="22"/>
  <c r="B291" i="22"/>
  <c r="F290" i="22"/>
  <c r="E290" i="22"/>
  <c r="D290" i="22"/>
  <c r="N291" i="22" l="1"/>
  <c r="L291" i="22"/>
  <c r="R291" i="22"/>
  <c r="Q291" i="22"/>
  <c r="P291" i="22"/>
  <c r="M292" i="22"/>
  <c r="O291" i="22"/>
  <c r="A291" i="22"/>
  <c r="G291" i="22"/>
  <c r="F291" i="22"/>
  <c r="E291" i="22"/>
  <c r="D291" i="22"/>
  <c r="B292" i="22"/>
  <c r="C291" i="22"/>
  <c r="E293" i="21"/>
  <c r="D293" i="21"/>
  <c r="C293" i="21"/>
  <c r="A293" i="21"/>
  <c r="B294" i="21"/>
  <c r="G293" i="21"/>
  <c r="F293" i="21"/>
  <c r="C292" i="22" l="1"/>
  <c r="A292" i="22"/>
  <c r="B293" i="22"/>
  <c r="G292" i="22"/>
  <c r="F292" i="22"/>
  <c r="E292" i="22"/>
  <c r="D292" i="22"/>
  <c r="P292" i="22"/>
  <c r="O292" i="22"/>
  <c r="R292" i="22"/>
  <c r="Q292" i="22"/>
  <c r="N292" i="22"/>
  <c r="L292" i="22"/>
  <c r="M293" i="22"/>
  <c r="B295" i="21"/>
  <c r="G294" i="21"/>
  <c r="F294" i="21"/>
  <c r="E294" i="21"/>
  <c r="D294" i="21"/>
  <c r="C294" i="21"/>
  <c r="A294" i="21"/>
  <c r="R293" i="22" l="1"/>
  <c r="Q293" i="22"/>
  <c r="M294" i="22"/>
  <c r="P293" i="22"/>
  <c r="O293" i="22"/>
  <c r="N293" i="22"/>
  <c r="L293" i="22"/>
  <c r="G295" i="21"/>
  <c r="F295" i="21"/>
  <c r="E295" i="21"/>
  <c r="D295" i="21"/>
  <c r="C295" i="21"/>
  <c r="A295" i="21"/>
  <c r="B296" i="21"/>
  <c r="E293" i="22"/>
  <c r="C293" i="22"/>
  <c r="A293" i="22"/>
  <c r="B294" i="22"/>
  <c r="G293" i="22"/>
  <c r="F293" i="22"/>
  <c r="D293" i="22"/>
  <c r="B297" i="21" l="1"/>
  <c r="G296" i="21"/>
  <c r="F296" i="21"/>
  <c r="E296" i="21"/>
  <c r="D296" i="21"/>
  <c r="C296" i="21"/>
  <c r="A296" i="21"/>
  <c r="M295" i="22"/>
  <c r="N294" i="22"/>
  <c r="L294" i="22"/>
  <c r="R294" i="22"/>
  <c r="Q294" i="22"/>
  <c r="P294" i="22"/>
  <c r="O294" i="22"/>
  <c r="B295" i="22"/>
  <c r="G294" i="22"/>
  <c r="E294" i="22"/>
  <c r="F294" i="22"/>
  <c r="D294" i="22"/>
  <c r="A294" i="22"/>
  <c r="C294" i="22"/>
  <c r="A295" i="22" l="1"/>
  <c r="G295" i="22"/>
  <c r="B296" i="22"/>
  <c r="F295" i="22"/>
  <c r="E295" i="22"/>
  <c r="D295" i="22"/>
  <c r="C295" i="22"/>
  <c r="M296" i="22"/>
  <c r="R295" i="22"/>
  <c r="Q295" i="22"/>
  <c r="P295" i="22"/>
  <c r="N295" i="22"/>
  <c r="L295" i="22"/>
  <c r="O295" i="22"/>
  <c r="B298" i="21"/>
  <c r="G297" i="21"/>
  <c r="F297" i="21"/>
  <c r="E297" i="21"/>
  <c r="D297" i="21"/>
  <c r="C297" i="21"/>
  <c r="A297" i="21"/>
  <c r="A298" i="21" l="1"/>
  <c r="B299" i="21"/>
  <c r="G298" i="21"/>
  <c r="F298" i="21"/>
  <c r="E298" i="21"/>
  <c r="D298" i="21"/>
  <c r="C298" i="21"/>
  <c r="O296" i="22"/>
  <c r="N296" i="22"/>
  <c r="M297" i="22"/>
  <c r="R296" i="22"/>
  <c r="Q296" i="22"/>
  <c r="P296" i="22"/>
  <c r="L296" i="22"/>
  <c r="D296" i="22"/>
  <c r="C296" i="22"/>
  <c r="A296" i="22"/>
  <c r="B297" i="22"/>
  <c r="G296" i="22"/>
  <c r="F296" i="22"/>
  <c r="E296" i="22"/>
  <c r="Q297" i="22" l="1"/>
  <c r="P297" i="22"/>
  <c r="O297" i="22"/>
  <c r="R297" i="22"/>
  <c r="N297" i="22"/>
  <c r="L297" i="22"/>
  <c r="M298" i="22"/>
  <c r="F297" i="22"/>
  <c r="E297" i="22"/>
  <c r="G297" i="22"/>
  <c r="C297" i="22"/>
  <c r="A297" i="22"/>
  <c r="B298" i="22"/>
  <c r="D297" i="22"/>
  <c r="B300" i="21"/>
  <c r="G299" i="21"/>
  <c r="F299" i="21"/>
  <c r="E299" i="21"/>
  <c r="D299" i="21"/>
  <c r="C299" i="21"/>
  <c r="A299" i="21"/>
  <c r="E300" i="21" l="1"/>
  <c r="D300" i="21"/>
  <c r="C300" i="21"/>
  <c r="A300" i="21"/>
  <c r="B301" i="21"/>
  <c r="G300" i="21"/>
  <c r="F300" i="21"/>
  <c r="G298" i="22"/>
  <c r="F298" i="22"/>
  <c r="E298" i="22"/>
  <c r="D298" i="22"/>
  <c r="C298" i="22"/>
  <c r="B299" i="22"/>
  <c r="A298" i="22"/>
  <c r="L298" i="22"/>
  <c r="M299" i="22"/>
  <c r="R298" i="22"/>
  <c r="Q298" i="22"/>
  <c r="P298" i="22"/>
  <c r="O298" i="22"/>
  <c r="N298" i="22"/>
  <c r="A299" i="22" l="1"/>
  <c r="B300" i="22"/>
  <c r="G299" i="22"/>
  <c r="F299" i="22"/>
  <c r="E299" i="22"/>
  <c r="D299" i="22"/>
  <c r="C299" i="22"/>
  <c r="B302" i="21"/>
  <c r="G301" i="21"/>
  <c r="F301" i="21"/>
  <c r="E301" i="21"/>
  <c r="D301" i="21"/>
  <c r="C301" i="21"/>
  <c r="A301" i="21"/>
  <c r="N299" i="22"/>
  <c r="R299" i="22"/>
  <c r="Q299" i="22"/>
  <c r="P299" i="22"/>
  <c r="O299" i="22"/>
  <c r="M300" i="22"/>
  <c r="L299" i="22"/>
  <c r="G302" i="21" l="1"/>
  <c r="F302" i="21"/>
  <c r="E302" i="21"/>
  <c r="D302" i="21"/>
  <c r="C302" i="21"/>
  <c r="A302" i="21"/>
  <c r="B303" i="21"/>
  <c r="P300" i="22"/>
  <c r="O300" i="22"/>
  <c r="R300" i="22"/>
  <c r="Q300" i="22"/>
  <c r="N300" i="22"/>
  <c r="L300" i="22"/>
  <c r="M301" i="22"/>
  <c r="C300" i="22"/>
  <c r="A300" i="22"/>
  <c r="B301" i="22"/>
  <c r="G300" i="22"/>
  <c r="F300" i="22"/>
  <c r="E300" i="22"/>
  <c r="D300" i="22"/>
  <c r="R301" i="22" l="1"/>
  <c r="Q301" i="22"/>
  <c r="P301" i="22"/>
  <c r="O301" i="22"/>
  <c r="N301" i="22"/>
  <c r="L301" i="22"/>
  <c r="M302" i="22"/>
  <c r="A303" i="21"/>
  <c r="B304" i="21"/>
  <c r="G303" i="21"/>
  <c r="F303" i="21"/>
  <c r="E303" i="21"/>
  <c r="D303" i="21"/>
  <c r="C303" i="21"/>
  <c r="E301" i="22"/>
  <c r="D301" i="22"/>
  <c r="C301" i="22"/>
  <c r="F301" i="22"/>
  <c r="A301" i="22"/>
  <c r="B302" i="22"/>
  <c r="G301" i="22"/>
  <c r="B305" i="21" l="1"/>
  <c r="G304" i="21"/>
  <c r="F304" i="21"/>
  <c r="E304" i="21"/>
  <c r="D304" i="21"/>
  <c r="C304" i="21"/>
  <c r="A304" i="21"/>
  <c r="M303" i="22"/>
  <c r="R302" i="22"/>
  <c r="Q302" i="22"/>
  <c r="P302" i="22"/>
  <c r="O302" i="22"/>
  <c r="N302" i="22"/>
  <c r="L302" i="22"/>
  <c r="B303" i="22"/>
  <c r="G302" i="22"/>
  <c r="F302" i="22"/>
  <c r="E302" i="22"/>
  <c r="D302" i="22"/>
  <c r="C302" i="22"/>
  <c r="A302" i="22"/>
  <c r="L303" i="22" l="1"/>
  <c r="M304" i="22"/>
  <c r="R303" i="22"/>
  <c r="Q303" i="22"/>
  <c r="P303" i="22"/>
  <c r="O303" i="22"/>
  <c r="N303" i="22"/>
  <c r="A303" i="22"/>
  <c r="G303" i="22"/>
  <c r="F303" i="22"/>
  <c r="B304" i="22"/>
  <c r="E303" i="22"/>
  <c r="D303" i="22"/>
  <c r="C303" i="22"/>
  <c r="D305" i="21"/>
  <c r="C305" i="21"/>
  <c r="A305" i="21"/>
  <c r="B306" i="21"/>
  <c r="G305" i="21"/>
  <c r="F305" i="21"/>
  <c r="E305" i="21"/>
  <c r="D304" i="22" l="1"/>
  <c r="C304" i="22"/>
  <c r="F304" i="22"/>
  <c r="G304" i="22"/>
  <c r="A304" i="22"/>
  <c r="B305" i="22"/>
  <c r="E304" i="22"/>
  <c r="B307" i="21"/>
  <c r="G306" i="21"/>
  <c r="F306" i="21"/>
  <c r="E306" i="21"/>
  <c r="D306" i="21"/>
  <c r="C306" i="21"/>
  <c r="A306" i="21"/>
  <c r="O304" i="22"/>
  <c r="N304" i="22"/>
  <c r="L304" i="22"/>
  <c r="R304" i="22"/>
  <c r="Q304" i="22"/>
  <c r="P304" i="22"/>
  <c r="M305" i="22"/>
  <c r="D307" i="21" l="1"/>
  <c r="G307" i="21"/>
  <c r="F307" i="21"/>
  <c r="E307" i="21"/>
  <c r="C307" i="21"/>
  <c r="A307" i="21"/>
  <c r="B308" i="21"/>
  <c r="F305" i="22"/>
  <c r="E305" i="22"/>
  <c r="A305" i="22"/>
  <c r="B306" i="22"/>
  <c r="G305" i="22"/>
  <c r="D305" i="22"/>
  <c r="C305" i="22"/>
  <c r="Q305" i="22"/>
  <c r="P305" i="22"/>
  <c r="O305" i="22"/>
  <c r="N305" i="22"/>
  <c r="L305" i="22"/>
  <c r="M306" i="22"/>
  <c r="R305" i="22"/>
  <c r="B309" i="21" l="1"/>
  <c r="G308" i="21"/>
  <c r="F308" i="21"/>
  <c r="E308" i="21"/>
  <c r="D308" i="21"/>
  <c r="C308" i="21"/>
  <c r="A308" i="21"/>
  <c r="G306" i="22"/>
  <c r="B307" i="22"/>
  <c r="F306" i="22"/>
  <c r="D306" i="22"/>
  <c r="C306" i="22"/>
  <c r="A306" i="22"/>
  <c r="E306" i="22"/>
  <c r="L306" i="22"/>
  <c r="M307" i="22"/>
  <c r="R306" i="22"/>
  <c r="Q306" i="22"/>
  <c r="P306" i="22"/>
  <c r="N306" i="22"/>
  <c r="O306" i="22"/>
  <c r="N307" i="22" l="1"/>
  <c r="R307" i="22"/>
  <c r="P307" i="22"/>
  <c r="M308" i="22"/>
  <c r="Q307" i="22"/>
  <c r="O307" i="22"/>
  <c r="L307" i="22"/>
  <c r="A307" i="22"/>
  <c r="B308" i="22"/>
  <c r="C307" i="22"/>
  <c r="G307" i="22"/>
  <c r="F307" i="22"/>
  <c r="E307" i="22"/>
  <c r="D307" i="22"/>
  <c r="F309" i="21"/>
  <c r="B310" i="21"/>
  <c r="G309" i="21"/>
  <c r="E309" i="21"/>
  <c r="D309" i="21"/>
  <c r="C309" i="21"/>
  <c r="A309" i="21"/>
  <c r="C308" i="22" l="1"/>
  <c r="A308" i="22"/>
  <c r="B309" i="22"/>
  <c r="F308" i="22"/>
  <c r="E308" i="22"/>
  <c r="D308" i="22"/>
  <c r="G308" i="22"/>
  <c r="P308" i="22"/>
  <c r="O308" i="22"/>
  <c r="R308" i="22"/>
  <c r="Q308" i="22"/>
  <c r="N308" i="22"/>
  <c r="L308" i="22"/>
  <c r="M309" i="22"/>
  <c r="C310" i="21"/>
  <c r="A310" i="21"/>
  <c r="B311" i="21"/>
  <c r="G310" i="21"/>
  <c r="F310" i="21"/>
  <c r="E310" i="21"/>
  <c r="D310" i="21"/>
  <c r="R309" i="22" l="1"/>
  <c r="Q309" i="22"/>
  <c r="M310" i="22"/>
  <c r="P309" i="22"/>
  <c r="O309" i="22"/>
  <c r="N309" i="22"/>
  <c r="L309" i="22"/>
  <c r="E309" i="22"/>
  <c r="D309" i="22"/>
  <c r="C309" i="22"/>
  <c r="B310" i="22"/>
  <c r="A309" i="22"/>
  <c r="G309" i="22"/>
  <c r="F309" i="22"/>
  <c r="B312" i="21"/>
  <c r="G311" i="21"/>
  <c r="F311" i="21"/>
  <c r="E311" i="21"/>
  <c r="D311" i="21"/>
  <c r="C311" i="21"/>
  <c r="A311" i="21"/>
  <c r="B311" i="22" l="1"/>
  <c r="G310" i="22"/>
  <c r="F310" i="22"/>
  <c r="E310" i="22"/>
  <c r="D310" i="22"/>
  <c r="C310" i="22"/>
  <c r="A310" i="22"/>
  <c r="A312" i="21"/>
  <c r="F312" i="21"/>
  <c r="E312" i="21"/>
  <c r="D312" i="21"/>
  <c r="C312" i="21"/>
  <c r="B313" i="21"/>
  <c r="G312" i="21"/>
  <c r="L310" i="22"/>
  <c r="M311" i="22"/>
  <c r="R310" i="22"/>
  <c r="Q310" i="22"/>
  <c r="P310" i="22"/>
  <c r="O310" i="22"/>
  <c r="N310" i="22"/>
  <c r="P311" i="22" l="1"/>
  <c r="N311" i="22"/>
  <c r="L311" i="22"/>
  <c r="M312" i="22"/>
  <c r="R311" i="22"/>
  <c r="Q311" i="22"/>
  <c r="O311" i="22"/>
  <c r="B314" i="21"/>
  <c r="G313" i="21"/>
  <c r="F313" i="21"/>
  <c r="E313" i="21"/>
  <c r="D313" i="21"/>
  <c r="C313" i="21"/>
  <c r="A313" i="21"/>
  <c r="A311" i="22"/>
  <c r="G311" i="22"/>
  <c r="F311" i="22"/>
  <c r="D311" i="22"/>
  <c r="C311" i="22"/>
  <c r="B312" i="22"/>
  <c r="E311" i="22"/>
  <c r="C314" i="21" l="1"/>
  <c r="B315" i="21"/>
  <c r="G314" i="21"/>
  <c r="F314" i="21"/>
  <c r="E314" i="21"/>
  <c r="D314" i="21"/>
  <c r="A314" i="21"/>
  <c r="R312" i="22"/>
  <c r="P312" i="22"/>
  <c r="O312" i="22"/>
  <c r="N312" i="22"/>
  <c r="L312" i="22"/>
  <c r="M313" i="22"/>
  <c r="Q312" i="22"/>
  <c r="D312" i="22"/>
  <c r="C312" i="22"/>
  <c r="F312" i="22"/>
  <c r="G312" i="22"/>
  <c r="E312" i="22"/>
  <c r="A312" i="22"/>
  <c r="B313" i="22"/>
  <c r="R313" i="22" l="1"/>
  <c r="Q313" i="22"/>
  <c r="P313" i="22"/>
  <c r="O313" i="22"/>
  <c r="N313" i="22"/>
  <c r="L313" i="22"/>
  <c r="M314" i="22"/>
  <c r="F313" i="22"/>
  <c r="E313" i="22"/>
  <c r="B314" i="22"/>
  <c r="G313" i="22"/>
  <c r="D313" i="22"/>
  <c r="C313" i="22"/>
  <c r="A313" i="22"/>
  <c r="C315" i="21"/>
  <c r="A315" i="21"/>
  <c r="B316" i="21"/>
  <c r="G315" i="21"/>
  <c r="F315" i="21"/>
  <c r="E315" i="21"/>
  <c r="D315" i="21"/>
  <c r="L314" i="22" l="1"/>
  <c r="M315" i="22"/>
  <c r="R314" i="22"/>
  <c r="Q314" i="22"/>
  <c r="P314" i="22"/>
  <c r="N314" i="22"/>
  <c r="O314" i="22"/>
  <c r="G314" i="22"/>
  <c r="A314" i="22"/>
  <c r="B315" i="22"/>
  <c r="C314" i="22"/>
  <c r="F314" i="22"/>
  <c r="E314" i="22"/>
  <c r="D314" i="22"/>
  <c r="E316" i="21"/>
  <c r="B317" i="21"/>
  <c r="G316" i="21"/>
  <c r="F316" i="21"/>
  <c r="D316" i="21"/>
  <c r="C316" i="21"/>
  <c r="A316" i="21"/>
  <c r="D315" i="22" l="1"/>
  <c r="C315" i="22"/>
  <c r="A315" i="22"/>
  <c r="B316" i="22"/>
  <c r="G315" i="22"/>
  <c r="F315" i="22"/>
  <c r="E315" i="22"/>
  <c r="D317" i="21"/>
  <c r="G317" i="21"/>
  <c r="F317" i="21"/>
  <c r="E317" i="21"/>
  <c r="C317" i="21"/>
  <c r="A317" i="21"/>
  <c r="B318" i="21"/>
  <c r="N315" i="22"/>
  <c r="R315" i="22"/>
  <c r="P315" i="22"/>
  <c r="M316" i="22"/>
  <c r="O315" i="22"/>
  <c r="L315" i="22"/>
  <c r="Q315" i="22"/>
  <c r="G318" i="21" l="1"/>
  <c r="B319" i="21"/>
  <c r="F318" i="21"/>
  <c r="E318" i="21"/>
  <c r="D318" i="21"/>
  <c r="C318" i="21"/>
  <c r="A318" i="21"/>
  <c r="F316" i="22"/>
  <c r="E316" i="22"/>
  <c r="D316" i="22"/>
  <c r="C316" i="22"/>
  <c r="A316" i="22"/>
  <c r="B317" i="22"/>
  <c r="G316" i="22"/>
  <c r="P316" i="22"/>
  <c r="O316" i="22"/>
  <c r="R316" i="22"/>
  <c r="Q316" i="22"/>
  <c r="N316" i="22"/>
  <c r="L316" i="22"/>
  <c r="M317" i="22"/>
  <c r="G317" i="22" l="1"/>
  <c r="F317" i="22"/>
  <c r="E317" i="22"/>
  <c r="D317" i="22"/>
  <c r="C317" i="22"/>
  <c r="B318" i="22"/>
  <c r="A317" i="22"/>
  <c r="R317" i="22"/>
  <c r="Q317" i="22"/>
  <c r="L317" i="22"/>
  <c r="M318" i="22"/>
  <c r="P317" i="22"/>
  <c r="O317" i="22"/>
  <c r="N317" i="22"/>
  <c r="F319" i="21"/>
  <c r="E319" i="21"/>
  <c r="B320" i="21"/>
  <c r="G319" i="21"/>
  <c r="D319" i="21"/>
  <c r="C319" i="21"/>
  <c r="A319" i="21"/>
  <c r="N318" i="22" l="1"/>
  <c r="L318" i="22"/>
  <c r="M319" i="22"/>
  <c r="Q318" i="22"/>
  <c r="P318" i="22"/>
  <c r="O318" i="22"/>
  <c r="R318" i="22"/>
  <c r="B319" i="22"/>
  <c r="G318" i="22"/>
  <c r="F318" i="22"/>
  <c r="E318" i="22"/>
  <c r="D318" i="22"/>
  <c r="C318" i="22"/>
  <c r="A318" i="22"/>
  <c r="B321" i="21"/>
  <c r="E320" i="21"/>
  <c r="D320" i="21"/>
  <c r="C320" i="21"/>
  <c r="A320" i="21"/>
  <c r="G320" i="21"/>
  <c r="F320" i="21"/>
  <c r="G321" i="21" l="1"/>
  <c r="B322" i="21"/>
  <c r="F321" i="21"/>
  <c r="E321" i="21"/>
  <c r="D321" i="21"/>
  <c r="C321" i="21"/>
  <c r="A321" i="21"/>
  <c r="A319" i="22"/>
  <c r="G319" i="22"/>
  <c r="F319" i="22"/>
  <c r="D319" i="22"/>
  <c r="E319" i="22"/>
  <c r="C319" i="22"/>
  <c r="B320" i="22"/>
  <c r="P319" i="22"/>
  <c r="O319" i="22"/>
  <c r="N319" i="22"/>
  <c r="L319" i="22"/>
  <c r="M320" i="22"/>
  <c r="R319" i="22"/>
  <c r="Q319" i="22"/>
  <c r="D320" i="22" l="1"/>
  <c r="C320" i="22"/>
  <c r="F320" i="22"/>
  <c r="A320" i="22"/>
  <c r="B321" i="22"/>
  <c r="G320" i="22"/>
  <c r="E320" i="22"/>
  <c r="R320" i="22"/>
  <c r="Q320" i="22"/>
  <c r="P320" i="22"/>
  <c r="O320" i="22"/>
  <c r="N320" i="22"/>
  <c r="L320" i="22"/>
  <c r="M321" i="22"/>
  <c r="A322" i="21"/>
  <c r="B323" i="21"/>
  <c r="G322" i="21"/>
  <c r="F322" i="21"/>
  <c r="E322" i="21"/>
  <c r="D322" i="21"/>
  <c r="C322" i="21"/>
  <c r="D323" i="21" l="1"/>
  <c r="B324" i="21"/>
  <c r="C323" i="21"/>
  <c r="A323" i="21"/>
  <c r="G323" i="21"/>
  <c r="F323" i="21"/>
  <c r="E323" i="21"/>
  <c r="R321" i="22"/>
  <c r="Q321" i="22"/>
  <c r="P321" i="22"/>
  <c r="O321" i="22"/>
  <c r="N321" i="22"/>
  <c r="L321" i="22"/>
  <c r="M322" i="22"/>
  <c r="F321" i="22"/>
  <c r="E321" i="22"/>
  <c r="B322" i="22"/>
  <c r="G321" i="22"/>
  <c r="D321" i="22"/>
  <c r="C321" i="22"/>
  <c r="A321" i="22"/>
  <c r="L322" i="22" l="1"/>
  <c r="M323" i="22"/>
  <c r="R322" i="22"/>
  <c r="Q322" i="22"/>
  <c r="P322" i="22"/>
  <c r="N322" i="22"/>
  <c r="O322" i="22"/>
  <c r="C324" i="21"/>
  <c r="B325" i="21"/>
  <c r="G324" i="21"/>
  <c r="F324" i="21"/>
  <c r="E324" i="21"/>
  <c r="D324" i="21"/>
  <c r="A324" i="21"/>
  <c r="G322" i="22"/>
  <c r="A322" i="22"/>
  <c r="B323" i="22"/>
  <c r="F322" i="22"/>
  <c r="E322" i="22"/>
  <c r="C322" i="22"/>
  <c r="D322" i="22"/>
  <c r="F325" i="21" l="1"/>
  <c r="B326" i="21"/>
  <c r="G325" i="21"/>
  <c r="E325" i="21"/>
  <c r="D325" i="21"/>
  <c r="C325" i="21"/>
  <c r="A325" i="21"/>
  <c r="N323" i="22"/>
  <c r="R323" i="22"/>
  <c r="P323" i="22"/>
  <c r="M324" i="22"/>
  <c r="Q323" i="22"/>
  <c r="O323" i="22"/>
  <c r="L323" i="22"/>
  <c r="D323" i="22"/>
  <c r="C323" i="22"/>
  <c r="A323" i="22"/>
  <c r="B324" i="22"/>
  <c r="E323" i="22"/>
  <c r="G323" i="22"/>
  <c r="F323" i="22"/>
  <c r="F324" i="22" l="1"/>
  <c r="E324" i="22"/>
  <c r="D324" i="22"/>
  <c r="C324" i="22"/>
  <c r="A324" i="22"/>
  <c r="B325" i="22"/>
  <c r="G324" i="22"/>
  <c r="E326" i="21"/>
  <c r="D326" i="21"/>
  <c r="A326" i="21"/>
  <c r="B327" i="21"/>
  <c r="G326" i="21"/>
  <c r="F326" i="21"/>
  <c r="C326" i="21"/>
  <c r="P324" i="22"/>
  <c r="O324" i="22"/>
  <c r="L324" i="22"/>
  <c r="R324" i="22"/>
  <c r="Q324" i="22"/>
  <c r="N324" i="22"/>
  <c r="M325" i="22"/>
  <c r="B328" i="21" l="1"/>
  <c r="G327" i="21"/>
  <c r="F327" i="21"/>
  <c r="E327" i="21"/>
  <c r="D327" i="21"/>
  <c r="C327" i="21"/>
  <c r="A327" i="21"/>
  <c r="G325" i="22"/>
  <c r="F325" i="22"/>
  <c r="E325" i="22"/>
  <c r="D325" i="22"/>
  <c r="C325" i="22"/>
  <c r="B326" i="22"/>
  <c r="A325" i="22"/>
  <c r="R325" i="22"/>
  <c r="Q325" i="22"/>
  <c r="P325" i="22"/>
  <c r="N325" i="22"/>
  <c r="L325" i="22"/>
  <c r="M326" i="22"/>
  <c r="O325" i="22"/>
  <c r="B327" i="22" l="1"/>
  <c r="G326" i="22"/>
  <c r="F326" i="22"/>
  <c r="E326" i="22"/>
  <c r="D326" i="22"/>
  <c r="C326" i="22"/>
  <c r="A326" i="22"/>
  <c r="R326" i="22"/>
  <c r="Q326" i="22"/>
  <c r="P326" i="22"/>
  <c r="N326" i="22"/>
  <c r="L326" i="22"/>
  <c r="M327" i="22"/>
  <c r="O326" i="22"/>
  <c r="A328" i="21"/>
  <c r="G328" i="21"/>
  <c r="F328" i="21"/>
  <c r="B329" i="21"/>
  <c r="E328" i="21"/>
  <c r="D328" i="21"/>
  <c r="C328" i="21"/>
  <c r="R327" i="22" l="1"/>
  <c r="P327" i="22"/>
  <c r="O327" i="22"/>
  <c r="N327" i="22"/>
  <c r="L327" i="22"/>
  <c r="M328" i="22"/>
  <c r="Q327" i="22"/>
  <c r="A329" i="21"/>
  <c r="B330" i="21"/>
  <c r="G329" i="21"/>
  <c r="F329" i="21"/>
  <c r="E329" i="21"/>
  <c r="D329" i="21"/>
  <c r="C329" i="21"/>
  <c r="A327" i="22"/>
  <c r="B328" i="22"/>
  <c r="G327" i="22"/>
  <c r="F327" i="22"/>
  <c r="D327" i="22"/>
  <c r="C327" i="22"/>
  <c r="E327" i="22"/>
  <c r="C330" i="21" l="1"/>
  <c r="B331" i="21"/>
  <c r="E330" i="21"/>
  <c r="G330" i="21"/>
  <c r="F330" i="21"/>
  <c r="D330" i="21"/>
  <c r="A330" i="21"/>
  <c r="D328" i="22"/>
  <c r="C328" i="22"/>
  <c r="A328" i="22"/>
  <c r="B329" i="22"/>
  <c r="F328" i="22"/>
  <c r="G328" i="22"/>
  <c r="E328" i="22"/>
  <c r="R328" i="22"/>
  <c r="Q328" i="22"/>
  <c r="P328" i="22"/>
  <c r="O328" i="22"/>
  <c r="N328" i="22"/>
  <c r="L328" i="22"/>
  <c r="M329" i="22"/>
  <c r="F329" i="22" l="1"/>
  <c r="E329" i="22"/>
  <c r="D329" i="22"/>
  <c r="C329" i="22"/>
  <c r="B330" i="22"/>
  <c r="G329" i="22"/>
  <c r="A329" i="22"/>
  <c r="R329" i="22"/>
  <c r="Q329" i="22"/>
  <c r="P329" i="22"/>
  <c r="O329" i="22"/>
  <c r="N329" i="22"/>
  <c r="L329" i="22"/>
  <c r="M330" i="22"/>
  <c r="A331" i="21"/>
  <c r="G331" i="21"/>
  <c r="F331" i="21"/>
  <c r="E331" i="21"/>
  <c r="D331" i="21"/>
  <c r="C331" i="21"/>
  <c r="B332" i="21"/>
  <c r="L330" i="22" l="1"/>
  <c r="M331" i="22"/>
  <c r="R330" i="22"/>
  <c r="Q330" i="22"/>
  <c r="P330" i="22"/>
  <c r="N330" i="22"/>
  <c r="O330" i="22"/>
  <c r="E332" i="21"/>
  <c r="B333" i="21"/>
  <c r="G332" i="21"/>
  <c r="A332" i="21"/>
  <c r="F332" i="21"/>
  <c r="D332" i="21"/>
  <c r="C332" i="21"/>
  <c r="G330" i="22"/>
  <c r="F330" i="22"/>
  <c r="E330" i="22"/>
  <c r="D330" i="22"/>
  <c r="A330" i="22"/>
  <c r="B331" i="22"/>
  <c r="C330" i="22"/>
  <c r="E333" i="21" l="1"/>
  <c r="D333" i="21"/>
  <c r="C333" i="21"/>
  <c r="B334" i="21"/>
  <c r="G333" i="21"/>
  <c r="F333" i="21"/>
  <c r="A333" i="21"/>
  <c r="N331" i="22"/>
  <c r="L331" i="22"/>
  <c r="M332" i="22"/>
  <c r="R331" i="22"/>
  <c r="P331" i="22"/>
  <c r="Q331" i="22"/>
  <c r="O331" i="22"/>
  <c r="G331" i="22"/>
  <c r="F331" i="22"/>
  <c r="D331" i="22"/>
  <c r="C331" i="22"/>
  <c r="A331" i="22"/>
  <c r="B332" i="22"/>
  <c r="E331" i="22"/>
  <c r="G334" i="21" l="1"/>
  <c r="B335" i="21"/>
  <c r="F334" i="21"/>
  <c r="E334" i="21"/>
  <c r="D334" i="21"/>
  <c r="C334" i="21"/>
  <c r="A334" i="21"/>
  <c r="P332" i="22"/>
  <c r="O332" i="22"/>
  <c r="N332" i="22"/>
  <c r="L332" i="22"/>
  <c r="R332" i="22"/>
  <c r="Q332" i="22"/>
  <c r="M333" i="22"/>
  <c r="F332" i="22"/>
  <c r="E332" i="22"/>
  <c r="D332" i="22"/>
  <c r="C332" i="22"/>
  <c r="A332" i="22"/>
  <c r="B333" i="22"/>
  <c r="G332" i="22"/>
  <c r="R333" i="22" l="1"/>
  <c r="Q333" i="22"/>
  <c r="P333" i="22"/>
  <c r="O333" i="22"/>
  <c r="N333" i="22"/>
  <c r="L333" i="22"/>
  <c r="M334" i="22"/>
  <c r="G333" i="22"/>
  <c r="F333" i="22"/>
  <c r="E333" i="22"/>
  <c r="D333" i="22"/>
  <c r="C333" i="22"/>
  <c r="B334" i="22"/>
  <c r="A333" i="22"/>
  <c r="G335" i="21"/>
  <c r="F335" i="21"/>
  <c r="E335" i="21"/>
  <c r="D335" i="21"/>
  <c r="C335" i="21"/>
  <c r="A335" i="21"/>
  <c r="B336" i="21"/>
  <c r="B335" i="22" l="1"/>
  <c r="G334" i="22"/>
  <c r="F334" i="22"/>
  <c r="E334" i="22"/>
  <c r="D334" i="22"/>
  <c r="C334" i="22"/>
  <c r="A334" i="22"/>
  <c r="R334" i="22"/>
  <c r="Q334" i="22"/>
  <c r="P334" i="22"/>
  <c r="N334" i="22"/>
  <c r="L334" i="22"/>
  <c r="M335" i="22"/>
  <c r="O334" i="22"/>
  <c r="B337" i="21"/>
  <c r="A336" i="21"/>
  <c r="G336" i="21"/>
  <c r="F336" i="21"/>
  <c r="E336" i="21"/>
  <c r="D336" i="21"/>
  <c r="C336" i="21"/>
  <c r="A337" i="21" l="1"/>
  <c r="B338" i="21"/>
  <c r="G337" i="21"/>
  <c r="F337" i="21"/>
  <c r="D337" i="21"/>
  <c r="E337" i="21"/>
  <c r="C337" i="21"/>
  <c r="R335" i="22"/>
  <c r="P335" i="22"/>
  <c r="O335" i="22"/>
  <c r="N335" i="22"/>
  <c r="L335" i="22"/>
  <c r="M336" i="22"/>
  <c r="Q335" i="22"/>
  <c r="A335" i="22"/>
  <c r="B336" i="22"/>
  <c r="G335" i="22"/>
  <c r="F335" i="22"/>
  <c r="D335" i="22"/>
  <c r="E335" i="22"/>
  <c r="C335" i="22"/>
  <c r="D336" i="22" l="1"/>
  <c r="C336" i="22"/>
  <c r="A336" i="22"/>
  <c r="B337" i="22"/>
  <c r="F336" i="22"/>
  <c r="G336" i="22"/>
  <c r="E336" i="22"/>
  <c r="A338" i="21"/>
  <c r="B339" i="21"/>
  <c r="G338" i="21"/>
  <c r="F338" i="21"/>
  <c r="E338" i="21"/>
  <c r="D338" i="21"/>
  <c r="C338" i="21"/>
  <c r="R336" i="22"/>
  <c r="Q336" i="22"/>
  <c r="P336" i="22"/>
  <c r="O336" i="22"/>
  <c r="N336" i="22"/>
  <c r="L336" i="22"/>
  <c r="M337" i="22"/>
  <c r="D339" i="21" l="1"/>
  <c r="C339" i="21"/>
  <c r="B340" i="21"/>
  <c r="F339" i="21"/>
  <c r="E339" i="21"/>
  <c r="A339" i="21"/>
  <c r="G339" i="21"/>
  <c r="F337" i="22"/>
  <c r="E337" i="22"/>
  <c r="D337" i="22"/>
  <c r="C337" i="22"/>
  <c r="B338" i="22"/>
  <c r="A337" i="22"/>
  <c r="G337" i="22"/>
  <c r="R337" i="22"/>
  <c r="Q337" i="22"/>
  <c r="P337" i="22"/>
  <c r="O337" i="22"/>
  <c r="N337" i="22"/>
  <c r="L337" i="22"/>
  <c r="M338" i="22"/>
  <c r="G338" i="22" l="1"/>
  <c r="F338" i="22"/>
  <c r="E338" i="22"/>
  <c r="D338" i="22"/>
  <c r="A338" i="22"/>
  <c r="B339" i="22"/>
  <c r="C338" i="22"/>
  <c r="D340" i="21"/>
  <c r="C340" i="21"/>
  <c r="A340" i="21"/>
  <c r="B341" i="21"/>
  <c r="G340" i="21"/>
  <c r="F340" i="21"/>
  <c r="E340" i="21"/>
  <c r="L338" i="22"/>
  <c r="M339" i="22"/>
  <c r="R338" i="22"/>
  <c r="Q338" i="22"/>
  <c r="P338" i="22"/>
  <c r="N338" i="22"/>
  <c r="O338" i="22"/>
  <c r="N339" i="22" l="1"/>
  <c r="L339" i="22"/>
  <c r="M340" i="22"/>
  <c r="R339" i="22"/>
  <c r="P339" i="22"/>
  <c r="Q339" i="22"/>
  <c r="O339" i="22"/>
  <c r="G339" i="22"/>
  <c r="F339" i="22"/>
  <c r="D339" i="22"/>
  <c r="C339" i="22"/>
  <c r="A339" i="22"/>
  <c r="B340" i="22"/>
  <c r="E339" i="22"/>
  <c r="F341" i="21"/>
  <c r="E341" i="21"/>
  <c r="B342" i="21"/>
  <c r="G341" i="21"/>
  <c r="D341" i="21"/>
  <c r="C341" i="21"/>
  <c r="A341" i="21"/>
  <c r="F340" i="22" l="1"/>
  <c r="E340" i="22"/>
  <c r="D340" i="22"/>
  <c r="C340" i="22"/>
  <c r="A340" i="22"/>
  <c r="B341" i="22"/>
  <c r="G340" i="22"/>
  <c r="P340" i="22"/>
  <c r="O340" i="22"/>
  <c r="N340" i="22"/>
  <c r="L340" i="22"/>
  <c r="R340" i="22"/>
  <c r="M341" i="22"/>
  <c r="Q340" i="22"/>
  <c r="F342" i="21"/>
  <c r="E342" i="21"/>
  <c r="D342" i="21"/>
  <c r="C342" i="21"/>
  <c r="A342" i="21"/>
  <c r="B343" i="21"/>
  <c r="G342" i="21"/>
  <c r="G341" i="22" l="1"/>
  <c r="F341" i="22"/>
  <c r="E341" i="22"/>
  <c r="D341" i="22"/>
  <c r="C341" i="22"/>
  <c r="B342" i="22"/>
  <c r="A341" i="22"/>
  <c r="R341" i="22"/>
  <c r="Q341" i="22"/>
  <c r="P341" i="22"/>
  <c r="O341" i="22"/>
  <c r="N341" i="22"/>
  <c r="L341" i="22"/>
  <c r="M342" i="22"/>
  <c r="G343" i="21"/>
  <c r="E343" i="21"/>
  <c r="D343" i="21"/>
  <c r="C343" i="21"/>
  <c r="A343" i="21"/>
  <c r="B344" i="21"/>
  <c r="F343" i="21"/>
  <c r="R342" i="22" l="1"/>
  <c r="Q342" i="22"/>
  <c r="P342" i="22"/>
  <c r="N342" i="22"/>
  <c r="L342" i="22"/>
  <c r="M343" i="22"/>
  <c r="O342" i="22"/>
  <c r="B343" i="22"/>
  <c r="G342" i="22"/>
  <c r="F342" i="22"/>
  <c r="E342" i="22"/>
  <c r="D342" i="22"/>
  <c r="C342" i="22"/>
  <c r="A342" i="22"/>
  <c r="A344" i="21"/>
  <c r="G344" i="21"/>
  <c r="F344" i="21"/>
  <c r="E344" i="21"/>
  <c r="C344" i="21"/>
  <c r="B345" i="21"/>
  <c r="D344" i="21"/>
  <c r="A343" i="22" l="1"/>
  <c r="B344" i="22"/>
  <c r="G343" i="22"/>
  <c r="F343" i="22"/>
  <c r="E343" i="22"/>
  <c r="D343" i="22"/>
  <c r="C343" i="22"/>
  <c r="R343" i="22"/>
  <c r="P343" i="22"/>
  <c r="O343" i="22"/>
  <c r="N343" i="22"/>
  <c r="L343" i="22"/>
  <c r="M344" i="22"/>
  <c r="Q343" i="22"/>
  <c r="B346" i="21"/>
  <c r="A345" i="21"/>
  <c r="G345" i="21"/>
  <c r="F345" i="21"/>
  <c r="E345" i="21"/>
  <c r="D345" i="21"/>
  <c r="C345" i="21"/>
  <c r="C346" i="21" l="1"/>
  <c r="B347" i="21"/>
  <c r="G346" i="21"/>
  <c r="E346" i="21"/>
  <c r="F346" i="21"/>
  <c r="D346" i="21"/>
  <c r="A346" i="21"/>
  <c r="R344" i="22"/>
  <c r="Q344" i="22"/>
  <c r="P344" i="22"/>
  <c r="O344" i="22"/>
  <c r="N344" i="22"/>
  <c r="L344" i="22"/>
  <c r="M345" i="22"/>
  <c r="D344" i="22"/>
  <c r="C344" i="22"/>
  <c r="A344" i="22"/>
  <c r="B345" i="22"/>
  <c r="G344" i="22"/>
  <c r="F344" i="22"/>
  <c r="E344" i="22"/>
  <c r="R345" i="22" l="1"/>
  <c r="Q345" i="22"/>
  <c r="P345" i="22"/>
  <c r="O345" i="22"/>
  <c r="N345" i="22"/>
  <c r="L345" i="22"/>
  <c r="M346" i="22"/>
  <c r="F345" i="22"/>
  <c r="E345" i="22"/>
  <c r="D345" i="22"/>
  <c r="C345" i="22"/>
  <c r="B346" i="22"/>
  <c r="G345" i="22"/>
  <c r="A345" i="22"/>
  <c r="C347" i="21"/>
  <c r="A347" i="21"/>
  <c r="G347" i="21"/>
  <c r="F347" i="21"/>
  <c r="E347" i="21"/>
  <c r="D347" i="21"/>
  <c r="B348" i="21"/>
  <c r="L346" i="22" l="1"/>
  <c r="M347" i="22"/>
  <c r="R346" i="22"/>
  <c r="Q346" i="22"/>
  <c r="P346" i="22"/>
  <c r="O346" i="22"/>
  <c r="N346" i="22"/>
  <c r="G346" i="22"/>
  <c r="F346" i="22"/>
  <c r="E346" i="22"/>
  <c r="D346" i="22"/>
  <c r="A346" i="22"/>
  <c r="B347" i="22"/>
  <c r="C346" i="22"/>
  <c r="E348" i="21"/>
  <c r="D348" i="21"/>
  <c r="B349" i="21"/>
  <c r="G348" i="21"/>
  <c r="F348" i="21"/>
  <c r="C348" i="21"/>
  <c r="A348" i="21"/>
  <c r="N347" i="22" l="1"/>
  <c r="L347" i="22"/>
  <c r="M348" i="22"/>
  <c r="R347" i="22"/>
  <c r="Q347" i="22"/>
  <c r="P347" i="22"/>
  <c r="O347" i="22"/>
  <c r="G347" i="22"/>
  <c r="F347" i="22"/>
  <c r="D347" i="22"/>
  <c r="C347" i="22"/>
  <c r="A347" i="22"/>
  <c r="B348" i="22"/>
  <c r="E347" i="22"/>
  <c r="E349" i="21"/>
  <c r="D349" i="21"/>
  <c r="C349" i="21"/>
  <c r="B350" i="21"/>
  <c r="G349" i="21"/>
  <c r="F349" i="21"/>
  <c r="A349" i="21"/>
  <c r="F348" i="22" l="1"/>
  <c r="E348" i="22"/>
  <c r="D348" i="22"/>
  <c r="C348" i="22"/>
  <c r="A348" i="22"/>
  <c r="B349" i="22"/>
  <c r="G348" i="22"/>
  <c r="P348" i="22"/>
  <c r="O348" i="22"/>
  <c r="N348" i="22"/>
  <c r="L348" i="22"/>
  <c r="R348" i="22"/>
  <c r="M349" i="22"/>
  <c r="Q348" i="22"/>
  <c r="G350" i="21"/>
  <c r="F350" i="21"/>
  <c r="B351" i="21"/>
  <c r="E350" i="21"/>
  <c r="D350" i="21"/>
  <c r="C350" i="21"/>
  <c r="A350" i="21"/>
  <c r="R349" i="22" l="1"/>
  <c r="Q349" i="22"/>
  <c r="P349" i="22"/>
  <c r="O349" i="22"/>
  <c r="N349" i="22"/>
  <c r="L349" i="22"/>
  <c r="M350" i="22"/>
  <c r="G349" i="22"/>
  <c r="F349" i="22"/>
  <c r="E349" i="22"/>
  <c r="D349" i="22"/>
  <c r="C349" i="22"/>
  <c r="A349" i="22"/>
  <c r="B350" i="22"/>
  <c r="G351" i="21"/>
  <c r="F351" i="21"/>
  <c r="E351" i="21"/>
  <c r="D351" i="21"/>
  <c r="B352" i="21"/>
  <c r="C351" i="21"/>
  <c r="A351" i="21"/>
  <c r="B351" i="22" l="1"/>
  <c r="A350" i="22"/>
  <c r="G350" i="22"/>
  <c r="F350" i="22"/>
  <c r="E350" i="22"/>
  <c r="D350" i="22"/>
  <c r="C350" i="22"/>
  <c r="R350" i="22"/>
  <c r="Q350" i="22"/>
  <c r="O350" i="22"/>
  <c r="N350" i="22"/>
  <c r="L350" i="22"/>
  <c r="M351" i="22"/>
  <c r="P350" i="22"/>
  <c r="B353" i="21"/>
  <c r="A352" i="21"/>
  <c r="G352" i="21"/>
  <c r="F352" i="21"/>
  <c r="E352" i="21"/>
  <c r="D352" i="21"/>
  <c r="C352" i="21"/>
  <c r="M352" i="22" l="1"/>
  <c r="R351" i="22"/>
  <c r="Q351" i="22"/>
  <c r="P351" i="22"/>
  <c r="O351" i="22"/>
  <c r="N351" i="22"/>
  <c r="L351" i="22"/>
  <c r="A353" i="21"/>
  <c r="B354" i="21"/>
  <c r="G353" i="21"/>
  <c r="F353" i="21"/>
  <c r="D353" i="21"/>
  <c r="E353" i="21"/>
  <c r="C353" i="21"/>
  <c r="C351" i="22"/>
  <c r="E351" i="22"/>
  <c r="D351" i="22"/>
  <c r="A351" i="22"/>
  <c r="G351" i="22"/>
  <c r="B352" i="22"/>
  <c r="F351" i="22"/>
  <c r="A354" i="21" l="1"/>
  <c r="B355" i="21"/>
  <c r="G354" i="21"/>
  <c r="F354" i="21"/>
  <c r="E354" i="21"/>
  <c r="D354" i="21"/>
  <c r="C354" i="21"/>
  <c r="E352" i="22"/>
  <c r="D352" i="22"/>
  <c r="G352" i="22"/>
  <c r="F352" i="22"/>
  <c r="C352" i="22"/>
  <c r="A352" i="22"/>
  <c r="B353" i="22"/>
  <c r="L352" i="22"/>
  <c r="M353" i="22"/>
  <c r="R352" i="22"/>
  <c r="Q352" i="22"/>
  <c r="P352" i="22"/>
  <c r="O352" i="22"/>
  <c r="N352" i="22"/>
  <c r="G353" i="22" l="1"/>
  <c r="F353" i="22"/>
  <c r="E353" i="22"/>
  <c r="D353" i="22"/>
  <c r="C353" i="22"/>
  <c r="A353" i="22"/>
  <c r="B354" i="22"/>
  <c r="M354" i="22"/>
  <c r="Q353" i="22"/>
  <c r="P353" i="22"/>
  <c r="O353" i="22"/>
  <c r="N353" i="22"/>
  <c r="R353" i="22"/>
  <c r="L353" i="22"/>
  <c r="D355" i="21"/>
  <c r="C355" i="21"/>
  <c r="B356" i="21"/>
  <c r="F355" i="21"/>
  <c r="G355" i="21"/>
  <c r="E355" i="21"/>
  <c r="A355" i="21"/>
  <c r="B355" i="22" l="1"/>
  <c r="G354" i="22"/>
  <c r="F354" i="22"/>
  <c r="E354" i="22"/>
  <c r="D354" i="22"/>
  <c r="C354" i="22"/>
  <c r="A354" i="22"/>
  <c r="L354" i="22"/>
  <c r="R354" i="22"/>
  <c r="Q354" i="22"/>
  <c r="O354" i="22"/>
  <c r="N354" i="22"/>
  <c r="M355" i="22"/>
  <c r="P354" i="22"/>
  <c r="D356" i="21"/>
  <c r="C356" i="21"/>
  <c r="A356" i="21"/>
  <c r="B357" i="21"/>
  <c r="G356" i="21"/>
  <c r="F356" i="21"/>
  <c r="E356" i="21"/>
  <c r="O355" i="22" l="1"/>
  <c r="N355" i="22"/>
  <c r="R355" i="22"/>
  <c r="Q355" i="22"/>
  <c r="P355" i="22"/>
  <c r="L355" i="22"/>
  <c r="M356" i="22"/>
  <c r="F357" i="21"/>
  <c r="E357" i="21"/>
  <c r="B358" i="21"/>
  <c r="G357" i="21"/>
  <c r="D357" i="21"/>
  <c r="C357" i="21"/>
  <c r="A357" i="21"/>
  <c r="C355" i="22"/>
  <c r="A355" i="22"/>
  <c r="G355" i="22"/>
  <c r="F355" i="22"/>
  <c r="E355" i="22"/>
  <c r="B356" i="22"/>
  <c r="D355" i="22"/>
  <c r="F358" i="21" l="1"/>
  <c r="E358" i="21"/>
  <c r="D358" i="21"/>
  <c r="C358" i="21"/>
  <c r="A358" i="21"/>
  <c r="B359" i="21"/>
  <c r="G358" i="21"/>
  <c r="G356" i="22"/>
  <c r="F356" i="22"/>
  <c r="E356" i="22"/>
  <c r="D356" i="22"/>
  <c r="C356" i="22"/>
  <c r="A356" i="22"/>
  <c r="B357" i="22"/>
  <c r="Q356" i="22"/>
  <c r="P356" i="22"/>
  <c r="M357" i="22"/>
  <c r="R356" i="22"/>
  <c r="O356" i="22"/>
  <c r="N356" i="22"/>
  <c r="L356" i="22"/>
  <c r="G357" i="22" l="1"/>
  <c r="E357" i="22"/>
  <c r="D357" i="22"/>
  <c r="C357" i="22"/>
  <c r="A357" i="22"/>
  <c r="B358" i="22"/>
  <c r="F357" i="22"/>
  <c r="G359" i="21"/>
  <c r="F359" i="21"/>
  <c r="E359" i="21"/>
  <c r="D359" i="21"/>
  <c r="C359" i="21"/>
  <c r="A359" i="21"/>
  <c r="B360" i="21"/>
  <c r="R357" i="22"/>
  <c r="O357" i="22"/>
  <c r="N357" i="22"/>
  <c r="L357" i="22"/>
  <c r="M358" i="22"/>
  <c r="Q357" i="22"/>
  <c r="P357" i="22"/>
  <c r="A360" i="21" l="1"/>
  <c r="G360" i="21"/>
  <c r="F360" i="21"/>
  <c r="E360" i="21"/>
  <c r="C360" i="21"/>
  <c r="B361" i="21"/>
  <c r="D360" i="21"/>
  <c r="A358" i="22"/>
  <c r="B359" i="22"/>
  <c r="G358" i="22"/>
  <c r="F358" i="22"/>
  <c r="E358" i="22"/>
  <c r="D358" i="22"/>
  <c r="C358" i="22"/>
  <c r="R358" i="22"/>
  <c r="Q358" i="22"/>
  <c r="P358" i="22"/>
  <c r="O358" i="22"/>
  <c r="L358" i="22"/>
  <c r="M359" i="22"/>
  <c r="N358" i="22"/>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P48" i="13"/>
  <c r="E48" i="13"/>
  <c r="P47" i="13"/>
  <c r="E47" i="13"/>
  <c r="P46" i="13"/>
  <c r="E46" i="13"/>
  <c r="P45" i="13"/>
  <c r="E45" i="13"/>
  <c r="P44" i="13"/>
  <c r="E44" i="13"/>
  <c r="P43" i="13"/>
  <c r="E43" i="13"/>
  <c r="P42" i="13"/>
  <c r="E42" i="13"/>
  <c r="P41" i="13"/>
  <c r="E41" i="13"/>
  <c r="P40" i="13"/>
  <c r="E40" i="13"/>
  <c r="P39" i="13"/>
  <c r="E39" i="13"/>
  <c r="P38" i="13"/>
  <c r="E38" i="13"/>
  <c r="P37" i="13"/>
  <c r="E37" i="13"/>
  <c r="P36" i="13"/>
  <c r="E36" i="13"/>
  <c r="P35" i="13"/>
  <c r="E35" i="13"/>
  <c r="P34" i="13"/>
  <c r="E34" i="13"/>
  <c r="P33" i="13"/>
  <c r="E33" i="13"/>
  <c r="P32" i="13"/>
  <c r="E32" i="13"/>
  <c r="P31" i="13"/>
  <c r="E31" i="13"/>
  <c r="P30" i="13"/>
  <c r="E30" i="13"/>
  <c r="P29" i="13"/>
  <c r="E29" i="13"/>
  <c r="P28" i="13"/>
  <c r="E28" i="13"/>
  <c r="P27" i="13"/>
  <c r="E27" i="13"/>
  <c r="P26" i="13"/>
  <c r="E26" i="13"/>
  <c r="P25" i="13"/>
  <c r="E25" i="13"/>
  <c r="P24" i="13"/>
  <c r="E24" i="13"/>
  <c r="P23" i="13"/>
  <c r="F23" i="13"/>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F108" i="13" s="1"/>
  <c r="F109" i="13" s="1"/>
  <c r="F110" i="13" s="1"/>
  <c r="F111" i="13" s="1"/>
  <c r="F112" i="13" s="1"/>
  <c r="F113" i="13" s="1"/>
  <c r="F114" i="13" s="1"/>
  <c r="F115" i="13" s="1"/>
  <c r="F116" i="13" s="1"/>
  <c r="F117" i="13" s="1"/>
  <c r="F118" i="13" s="1"/>
  <c r="F119" i="13" s="1"/>
  <c r="F120" i="13" s="1"/>
  <c r="F121" i="13" s="1"/>
  <c r="F122" i="13" s="1"/>
  <c r="F123" i="13" s="1"/>
  <c r="F124" i="13" s="1"/>
  <c r="F125" i="13" s="1"/>
  <c r="F126" i="13" s="1"/>
  <c r="F127" i="13" s="1"/>
  <c r="F128" i="13" s="1"/>
  <c r="F129" i="13" s="1"/>
  <c r="F130" i="13" s="1"/>
  <c r="F131" i="13" s="1"/>
  <c r="F132" i="13" s="1"/>
  <c r="F133" i="13" s="1"/>
  <c r="E23" i="13"/>
  <c r="P22" i="13"/>
  <c r="E22" i="13"/>
  <c r="Q21" i="13"/>
  <c r="Q22" i="13" s="1"/>
  <c r="Q23" i="13" s="1"/>
  <c r="Q24" i="13" s="1"/>
  <c r="Q25" i="13" s="1"/>
  <c r="Q26" i="13" s="1"/>
  <c r="Q27" i="13" s="1"/>
  <c r="Q28" i="13" s="1"/>
  <c r="Q29" i="13" s="1"/>
  <c r="Q30" i="13" s="1"/>
  <c r="Q31" i="13" s="1"/>
  <c r="Q32" i="13" s="1"/>
  <c r="Q33" i="13" s="1"/>
  <c r="Q34" i="13" s="1"/>
  <c r="Q35" i="13" s="1"/>
  <c r="Q36" i="13" s="1"/>
  <c r="Q37" i="13" s="1"/>
  <c r="Q38" i="13" s="1"/>
  <c r="Q39" i="13" s="1"/>
  <c r="Q40" i="13" s="1"/>
  <c r="Q41" i="13" s="1"/>
  <c r="Q42" i="13" s="1"/>
  <c r="Q43" i="13" s="1"/>
  <c r="Q44" i="13" s="1"/>
  <c r="Q45" i="13" s="1"/>
  <c r="Q46" i="13" s="1"/>
  <c r="Q47" i="13" s="1"/>
  <c r="Q48" i="13" s="1"/>
  <c r="Q49" i="13" s="1"/>
  <c r="Q50" i="13" s="1"/>
  <c r="Q51" i="13" s="1"/>
  <c r="Q52" i="13" s="1"/>
  <c r="Q53" i="13" s="1"/>
  <c r="Q54" i="13" s="1"/>
  <c r="Q55" i="13" s="1"/>
  <c r="Q56" i="13" s="1"/>
  <c r="Q57" i="13" s="1"/>
  <c r="Q58" i="13" s="1"/>
  <c r="Q59" i="13" s="1"/>
  <c r="Q60" i="13" s="1"/>
  <c r="Q61" i="13" s="1"/>
  <c r="Q62" i="13" s="1"/>
  <c r="Q63" i="13" s="1"/>
  <c r="Q64" i="13" s="1"/>
  <c r="Q65" i="13" s="1"/>
  <c r="Q66" i="13" s="1"/>
  <c r="Q67" i="13" s="1"/>
  <c r="Q68" i="13" s="1"/>
  <c r="Q69" i="13" s="1"/>
  <c r="Q70" i="13" s="1"/>
  <c r="Q71" i="13" s="1"/>
  <c r="Q72" i="13" s="1"/>
  <c r="Q73" i="13" s="1"/>
  <c r="Q74" i="13" s="1"/>
  <c r="Q75" i="13" s="1"/>
  <c r="Q76" i="13" s="1"/>
  <c r="Q77" i="13" s="1"/>
  <c r="Q78" i="13" s="1"/>
  <c r="Q79" i="13" s="1"/>
  <c r="Q80" i="13" s="1"/>
  <c r="Q81" i="13" s="1"/>
  <c r="Q82" i="13" s="1"/>
  <c r="Q83" i="13" s="1"/>
  <c r="Q84" i="13" s="1"/>
  <c r="Q85" i="13" s="1"/>
  <c r="Q86" i="13" s="1"/>
  <c r="Q87" i="13" s="1"/>
  <c r="Q88" i="13" s="1"/>
  <c r="Q89" i="13" s="1"/>
  <c r="Q90" i="13" s="1"/>
  <c r="Q91" i="13" s="1"/>
  <c r="Q92" i="13" s="1"/>
  <c r="Q93" i="13" s="1"/>
  <c r="Q94" i="13" s="1"/>
  <c r="Q95" i="13" s="1"/>
  <c r="Q96" i="13" s="1"/>
  <c r="Q97" i="13" s="1"/>
  <c r="Q98" i="13" s="1"/>
  <c r="Q99" i="13" s="1"/>
  <c r="Q100" i="13" s="1"/>
  <c r="Q101" i="13" s="1"/>
  <c r="Q102" i="13" s="1"/>
  <c r="Q103" i="13" s="1"/>
  <c r="Q104" i="13" s="1"/>
  <c r="Q105" i="13" s="1"/>
  <c r="Q106" i="13" s="1"/>
  <c r="Q107" i="13" s="1"/>
  <c r="Q108" i="13" s="1"/>
  <c r="Q109" i="13" s="1"/>
  <c r="Q110" i="13" s="1"/>
  <c r="Q111" i="13" s="1"/>
  <c r="Q112" i="13" s="1"/>
  <c r="Q113" i="13" s="1"/>
  <c r="Q114" i="13" s="1"/>
  <c r="Q115" i="13" s="1"/>
  <c r="Q116" i="13" s="1"/>
  <c r="Q117" i="13" s="1"/>
  <c r="Q118" i="13" s="1"/>
  <c r="Q119" i="13" s="1"/>
  <c r="Q120" i="13" s="1"/>
  <c r="Q121" i="13" s="1"/>
  <c r="Q122" i="13" s="1"/>
  <c r="Q123" i="13" s="1"/>
  <c r="Q124" i="13" s="1"/>
  <c r="Q125" i="13" s="1"/>
  <c r="Q126" i="13" s="1"/>
  <c r="Q127" i="13" s="1"/>
  <c r="Q128" i="13" s="1"/>
  <c r="Q129" i="13" s="1"/>
  <c r="Q130" i="13" s="1"/>
  <c r="Q131" i="13" s="1"/>
  <c r="Q132" i="13" s="1"/>
  <c r="P21" i="13"/>
  <c r="E21" i="13"/>
  <c r="A21" i="13"/>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P20" i="13"/>
  <c r="E20" i="13"/>
  <c r="Q19" i="13"/>
  <c r="Q20" i="13" s="1"/>
  <c r="P19" i="13"/>
  <c r="F19" i="13"/>
  <c r="F20" i="13" s="1"/>
  <c r="F21" i="13" s="1"/>
  <c r="F22" i="13" s="1"/>
  <c r="E19" i="13"/>
  <c r="P18" i="13"/>
  <c r="L18" i="13"/>
  <c r="L19" i="13" s="1"/>
  <c r="L20" i="13" s="1"/>
  <c r="L21" i="13" s="1"/>
  <c r="L22" i="13" s="1"/>
  <c r="L23" i="13" s="1"/>
  <c r="L24" i="13" s="1"/>
  <c r="L25" i="13" s="1"/>
  <c r="L26" i="13" s="1"/>
  <c r="L27" i="13" s="1"/>
  <c r="L28" i="13" s="1"/>
  <c r="L29" i="13" s="1"/>
  <c r="L30" i="13" s="1"/>
  <c r="L31" i="13" s="1"/>
  <c r="L32" i="13" s="1"/>
  <c r="L33" i="13" s="1"/>
  <c r="L34" i="13" s="1"/>
  <c r="L35" i="13" s="1"/>
  <c r="L36" i="13" s="1"/>
  <c r="L37" i="13" s="1"/>
  <c r="L38" i="13" s="1"/>
  <c r="L39" i="13" s="1"/>
  <c r="L40" i="13" s="1"/>
  <c r="L41" i="13" s="1"/>
  <c r="L42" i="13" s="1"/>
  <c r="L43" i="13" s="1"/>
  <c r="L44" i="13" s="1"/>
  <c r="L45" i="13" s="1"/>
  <c r="L46" i="13" s="1"/>
  <c r="L47" i="13" s="1"/>
  <c r="L48" i="13" s="1"/>
  <c r="L49" i="13" s="1"/>
  <c r="L50" i="13" s="1"/>
  <c r="L51" i="13" s="1"/>
  <c r="L52" i="13" s="1"/>
  <c r="L53" i="13" s="1"/>
  <c r="L54" i="13" s="1"/>
  <c r="L55" i="13" s="1"/>
  <c r="L56" i="13" s="1"/>
  <c r="L57" i="13" s="1"/>
  <c r="L58" i="13" s="1"/>
  <c r="L59" i="13" s="1"/>
  <c r="L60" i="13" s="1"/>
  <c r="L61" i="13" s="1"/>
  <c r="L62" i="13" s="1"/>
  <c r="L63" i="13" s="1"/>
  <c r="L64" i="13" s="1"/>
  <c r="L65" i="13" s="1"/>
  <c r="L66" i="13" s="1"/>
  <c r="L67" i="13" s="1"/>
  <c r="L68" i="13" s="1"/>
  <c r="L69" i="13" s="1"/>
  <c r="L70" i="13" s="1"/>
  <c r="L71" i="13" s="1"/>
  <c r="L72" i="13" s="1"/>
  <c r="L73" i="13" s="1"/>
  <c r="L74" i="13" s="1"/>
  <c r="L75" i="13" s="1"/>
  <c r="L76" i="13" s="1"/>
  <c r="L77" i="13" s="1"/>
  <c r="L78" i="13" s="1"/>
  <c r="L79" i="13" s="1"/>
  <c r="L80" i="13" s="1"/>
  <c r="L81" i="13" s="1"/>
  <c r="L82" i="13" s="1"/>
  <c r="L83" i="13" s="1"/>
  <c r="L84" i="13" s="1"/>
  <c r="L85" i="13" s="1"/>
  <c r="L86" i="13" s="1"/>
  <c r="L87" i="13" s="1"/>
  <c r="L88" i="13" s="1"/>
  <c r="L89" i="13" s="1"/>
  <c r="L90" i="13" s="1"/>
  <c r="L91" i="13" s="1"/>
  <c r="L92" i="13" s="1"/>
  <c r="L93" i="13" s="1"/>
  <c r="L94" i="13" s="1"/>
  <c r="L95" i="13" s="1"/>
  <c r="L96" i="13" s="1"/>
  <c r="L97" i="13" s="1"/>
  <c r="L98" i="13" s="1"/>
  <c r="L99" i="13" s="1"/>
  <c r="L100" i="13" s="1"/>
  <c r="L101" i="13" s="1"/>
  <c r="L102" i="13" s="1"/>
  <c r="L103" i="13" s="1"/>
  <c r="L104" i="13" s="1"/>
  <c r="L105" i="13" s="1"/>
  <c r="L106" i="13" s="1"/>
  <c r="L107" i="13" s="1"/>
  <c r="L108" i="13" s="1"/>
  <c r="L109" i="13" s="1"/>
  <c r="L110" i="13" s="1"/>
  <c r="L111" i="13" s="1"/>
  <c r="L112" i="13" s="1"/>
  <c r="L113" i="13" s="1"/>
  <c r="L114" i="13" s="1"/>
  <c r="L115" i="13" s="1"/>
  <c r="L116" i="13" s="1"/>
  <c r="L117" i="13" s="1"/>
  <c r="L118" i="13" s="1"/>
  <c r="L119" i="13" s="1"/>
  <c r="L120" i="13" s="1"/>
  <c r="L121" i="13" s="1"/>
  <c r="L122" i="13" s="1"/>
  <c r="L123" i="13" s="1"/>
  <c r="L124" i="13" s="1"/>
  <c r="L125" i="13" s="1"/>
  <c r="L126" i="13" s="1"/>
  <c r="L127" i="13" s="1"/>
  <c r="L128" i="13" s="1"/>
  <c r="L129" i="13" s="1"/>
  <c r="L130" i="13" s="1"/>
  <c r="L131" i="13" s="1"/>
  <c r="L132" i="13" s="1"/>
  <c r="L133" i="13" s="1"/>
  <c r="E18" i="13"/>
  <c r="P17" i="13"/>
  <c r="F17" i="13"/>
  <c r="F18" i="13" s="1"/>
  <c r="E17" i="13"/>
  <c r="A17" i="13"/>
  <c r="A18" i="13" s="1"/>
  <c r="A19" i="13" s="1"/>
  <c r="A20" i="13" s="1"/>
  <c r="P16" i="13"/>
  <c r="F16" i="13"/>
  <c r="E16" i="13"/>
  <c r="Q15" i="13"/>
  <c r="Q16" i="13" s="1"/>
  <c r="Q17" i="13" s="1"/>
  <c r="Q18" i="13" s="1"/>
  <c r="P15" i="13"/>
  <c r="F15" i="13"/>
  <c r="E15" i="13"/>
  <c r="A15" i="13"/>
  <c r="A16" i="13" s="1"/>
  <c r="Q14" i="13"/>
  <c r="P14" i="13"/>
  <c r="R14" i="13" s="1"/>
  <c r="N15" i="13" s="1"/>
  <c r="O15" i="13" s="1"/>
  <c r="N14" i="13"/>
  <c r="O14" i="13" s="1"/>
  <c r="L14" i="13"/>
  <c r="L15" i="13" s="1"/>
  <c r="L16" i="13" s="1"/>
  <c r="L17" i="13" s="1"/>
  <c r="F14" i="13"/>
  <c r="E14" i="13"/>
  <c r="C14" i="13"/>
  <c r="G14" i="13" s="1"/>
  <c r="C15" i="13" s="1"/>
  <c r="A14" i="13"/>
  <c r="D9" i="13"/>
  <c r="D8" i="13"/>
  <c r="P7" i="13"/>
  <c r="P6" i="13"/>
  <c r="O8" i="13" s="1"/>
  <c r="O9" i="13" s="1"/>
  <c r="C359" i="22" l="1"/>
  <c r="A359" i="22"/>
  <c r="B360" i="22"/>
  <c r="G359" i="22"/>
  <c r="F359" i="22"/>
  <c r="E359" i="22"/>
  <c r="D359" i="22"/>
  <c r="B362" i="21"/>
  <c r="A361" i="21"/>
  <c r="G361" i="21"/>
  <c r="F361" i="21"/>
  <c r="E361" i="21"/>
  <c r="D361" i="21"/>
  <c r="C361" i="21"/>
  <c r="Q359" i="22"/>
  <c r="P359" i="22"/>
  <c r="O359" i="22"/>
  <c r="N359" i="22"/>
  <c r="L359" i="22"/>
  <c r="M360" i="22"/>
  <c r="R359" i="22"/>
  <c r="G15" i="13"/>
  <c r="C16" i="13" s="1"/>
  <c r="D15" i="13"/>
  <c r="R15" i="13"/>
  <c r="N16" i="13" s="1"/>
  <c r="D14"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C362" i="21" l="1"/>
  <c r="B363" i="21"/>
  <c r="G362" i="21"/>
  <c r="E362" i="21"/>
  <c r="F362" i="21"/>
  <c r="D362" i="21"/>
  <c r="A362" i="21"/>
  <c r="M361" i="22"/>
  <c r="R360" i="22"/>
  <c r="Q360" i="22"/>
  <c r="P360" i="22"/>
  <c r="O360" i="22"/>
  <c r="N360" i="22"/>
  <c r="L360" i="22"/>
  <c r="E360" i="22"/>
  <c r="D360" i="22"/>
  <c r="G360" i="22"/>
  <c r="F360" i="22"/>
  <c r="C360" i="22"/>
  <c r="A360" i="22"/>
  <c r="B361" i="22"/>
  <c r="O16" i="13"/>
  <c r="R16" i="13"/>
  <c r="N17" i="13" s="1"/>
  <c r="G16" i="13"/>
  <c r="C17" i="13" s="1"/>
  <c r="D16" i="13"/>
  <c r="G361" i="22" l="1"/>
  <c r="F361" i="22"/>
  <c r="E361" i="22"/>
  <c r="C361" i="22"/>
  <c r="A361" i="22"/>
  <c r="B362" i="22"/>
  <c r="D361" i="22"/>
  <c r="M362" i="22"/>
  <c r="O361" i="22"/>
  <c r="N361" i="22"/>
  <c r="L361" i="22"/>
  <c r="R361" i="22"/>
  <c r="Q361" i="22"/>
  <c r="P361" i="22"/>
  <c r="C363" i="21"/>
  <c r="A363" i="21"/>
  <c r="G363" i="21"/>
  <c r="F363" i="21"/>
  <c r="E363" i="21"/>
  <c r="D363" i="21"/>
  <c r="B364" i="21"/>
  <c r="G17" i="13"/>
  <c r="C18" i="13" s="1"/>
  <c r="D17" i="13"/>
  <c r="O17" i="13"/>
  <c r="R17" i="13"/>
  <c r="N18" i="13" s="1"/>
  <c r="E364" i="21" l="1"/>
  <c r="D364" i="21"/>
  <c r="B365" i="21"/>
  <c r="G364" i="21"/>
  <c r="A364" i="21"/>
  <c r="F364" i="21"/>
  <c r="C364" i="21"/>
  <c r="G362" i="22"/>
  <c r="F362" i="22"/>
  <c r="E362" i="22"/>
  <c r="D362" i="22"/>
  <c r="C362" i="22"/>
  <c r="A362" i="22"/>
  <c r="B363" i="22"/>
  <c r="L362" i="22"/>
  <c r="R362" i="22"/>
  <c r="Q362" i="22"/>
  <c r="P362" i="22"/>
  <c r="O362" i="22"/>
  <c r="M363" i="22"/>
  <c r="N362" i="22"/>
  <c r="O18" i="13"/>
  <c r="R18" i="13"/>
  <c r="N19" i="13" s="1"/>
  <c r="G18" i="13"/>
  <c r="C19" i="13" s="1"/>
  <c r="D18" i="13"/>
  <c r="A363" i="22" l="1"/>
  <c r="B364" i="22"/>
  <c r="G363" i="22"/>
  <c r="F363" i="22"/>
  <c r="E363" i="22"/>
  <c r="D363" i="22"/>
  <c r="C363" i="22"/>
  <c r="O363" i="22"/>
  <c r="N363" i="22"/>
  <c r="Q363" i="22"/>
  <c r="P363" i="22"/>
  <c r="L363" i="22"/>
  <c r="M364" i="22"/>
  <c r="R363" i="22"/>
  <c r="E365" i="21"/>
  <c r="D365" i="21"/>
  <c r="C365" i="21"/>
  <c r="B366" i="21"/>
  <c r="G365" i="21"/>
  <c r="F365" i="21"/>
  <c r="A365" i="21"/>
  <c r="D19" i="13"/>
  <c r="G19" i="13"/>
  <c r="C20" i="13" s="1"/>
  <c r="O19" i="13"/>
  <c r="R19" i="13"/>
  <c r="N20" i="13" s="1"/>
  <c r="Q364" i="22" l="1"/>
  <c r="P364" i="22"/>
  <c r="M365" i="22"/>
  <c r="R364" i="22"/>
  <c r="O364" i="22"/>
  <c r="N364" i="22"/>
  <c r="L364" i="22"/>
  <c r="G366" i="21"/>
  <c r="F366" i="21"/>
  <c r="B367" i="21"/>
  <c r="E366" i="21"/>
  <c r="D366" i="21"/>
  <c r="C366" i="21"/>
  <c r="A366" i="21"/>
  <c r="E364" i="22"/>
  <c r="D364" i="22"/>
  <c r="C364" i="22"/>
  <c r="A364" i="22"/>
  <c r="B365" i="22"/>
  <c r="G364" i="22"/>
  <c r="F364" i="22"/>
  <c r="D20" i="13"/>
  <c r="G20" i="13"/>
  <c r="C21" i="13" s="1"/>
  <c r="O20" i="13"/>
  <c r="R20" i="13"/>
  <c r="N21" i="13" s="1"/>
  <c r="G367" i="21" l="1"/>
  <c r="F367" i="21"/>
  <c r="E367" i="21"/>
  <c r="D367" i="21"/>
  <c r="B368" i="21"/>
  <c r="C367" i="21"/>
  <c r="A367" i="21"/>
  <c r="G365" i="22"/>
  <c r="F365" i="22"/>
  <c r="E365" i="22"/>
  <c r="C365" i="22"/>
  <c r="A365" i="22"/>
  <c r="B366" i="22"/>
  <c r="D365" i="22"/>
  <c r="R365" i="22"/>
  <c r="L365" i="22"/>
  <c r="M366" i="22"/>
  <c r="Q365" i="22"/>
  <c r="P365" i="22"/>
  <c r="O365" i="22"/>
  <c r="N365" i="22"/>
  <c r="G21" i="13"/>
  <c r="C22" i="13" s="1"/>
  <c r="D21" i="13"/>
  <c r="O21" i="13"/>
  <c r="R21" i="13"/>
  <c r="N22" i="13" s="1"/>
  <c r="Q366" i="22" l="1"/>
  <c r="P366" i="22"/>
  <c r="O366" i="22"/>
  <c r="N366" i="22"/>
  <c r="M367" i="22"/>
  <c r="R366" i="22"/>
  <c r="L366" i="22"/>
  <c r="A366" i="22"/>
  <c r="B367" i="22"/>
  <c r="G366" i="22"/>
  <c r="F366" i="22"/>
  <c r="E366" i="22"/>
  <c r="D366" i="22"/>
  <c r="C366" i="22"/>
  <c r="B369" i="21"/>
  <c r="C368" i="21"/>
  <c r="A368" i="21"/>
  <c r="G368" i="21"/>
  <c r="F368" i="21"/>
  <c r="E368" i="21"/>
  <c r="D368" i="21"/>
  <c r="O22" i="13"/>
  <c r="R22" i="13"/>
  <c r="N23" i="13" s="1"/>
  <c r="G22" i="13"/>
  <c r="C23" i="13" s="1"/>
  <c r="D22" i="13"/>
  <c r="C367" i="22" l="1"/>
  <c r="B368" i="22"/>
  <c r="G367" i="22"/>
  <c r="F367" i="22"/>
  <c r="E367" i="22"/>
  <c r="D367" i="22"/>
  <c r="A367" i="22"/>
  <c r="A369" i="21"/>
  <c r="B370" i="21"/>
  <c r="G369" i="21"/>
  <c r="F369" i="21"/>
  <c r="D369" i="21"/>
  <c r="E369" i="21"/>
  <c r="C369" i="21"/>
  <c r="R367" i="22"/>
  <c r="Q367" i="22"/>
  <c r="O367" i="22"/>
  <c r="N367" i="22"/>
  <c r="L367" i="22"/>
  <c r="M368" i="22"/>
  <c r="P367" i="22"/>
  <c r="G23" i="13"/>
  <c r="C24" i="13" s="1"/>
  <c r="D23" i="13"/>
  <c r="O23" i="13"/>
  <c r="R23" i="13"/>
  <c r="N24" i="13" s="1"/>
  <c r="A370" i="21" l="1"/>
  <c r="B371" i="21"/>
  <c r="G370" i="21"/>
  <c r="F370" i="21"/>
  <c r="E370" i="21"/>
  <c r="D370" i="21"/>
  <c r="C370" i="21"/>
  <c r="M369" i="22"/>
  <c r="R368" i="22"/>
  <c r="Q368" i="22"/>
  <c r="P368" i="22"/>
  <c r="O368" i="22"/>
  <c r="N368" i="22"/>
  <c r="L368" i="22"/>
  <c r="E368" i="22"/>
  <c r="D368" i="22"/>
  <c r="C368" i="22"/>
  <c r="A368" i="22"/>
  <c r="G368" i="22"/>
  <c r="F368" i="22"/>
  <c r="B369" i="22"/>
  <c r="O24" i="13"/>
  <c r="R24" i="13"/>
  <c r="N25" i="13" s="1"/>
  <c r="G24" i="13"/>
  <c r="C25" i="13" s="1"/>
  <c r="D24" i="13"/>
  <c r="G369" i="22" l="1"/>
  <c r="F369" i="22"/>
  <c r="E369" i="22"/>
  <c r="D369" i="22"/>
  <c r="C369" i="22"/>
  <c r="A369" i="22"/>
  <c r="B370" i="22"/>
  <c r="M370" i="22"/>
  <c r="L369" i="22"/>
  <c r="R369" i="22"/>
  <c r="Q369" i="22"/>
  <c r="P369" i="22"/>
  <c r="O369" i="22"/>
  <c r="N369" i="22"/>
  <c r="D371" i="21"/>
  <c r="C371" i="21"/>
  <c r="B372" i="21"/>
  <c r="F371" i="21"/>
  <c r="G371" i="21"/>
  <c r="E371" i="21"/>
  <c r="A371" i="21"/>
  <c r="D25" i="13"/>
  <c r="G25" i="13"/>
  <c r="C26" i="13" s="1"/>
  <c r="O25" i="13"/>
  <c r="R25" i="13"/>
  <c r="N26" i="13" s="1"/>
  <c r="G370" i="22" l="1"/>
  <c r="E370" i="22"/>
  <c r="D370" i="22"/>
  <c r="C370" i="22"/>
  <c r="A370" i="22"/>
  <c r="B371" i="22"/>
  <c r="F370" i="22"/>
  <c r="L370" i="22"/>
  <c r="Q370" i="22"/>
  <c r="P370" i="22"/>
  <c r="O370" i="22"/>
  <c r="N370" i="22"/>
  <c r="M371" i="22"/>
  <c r="R370" i="22"/>
  <c r="D372" i="21"/>
  <c r="C372" i="21"/>
  <c r="A372" i="21"/>
  <c r="E372" i="21"/>
  <c r="B373" i="21"/>
  <c r="G372" i="21"/>
  <c r="F372" i="21"/>
  <c r="O26" i="13"/>
  <c r="R26" i="13"/>
  <c r="N27" i="13" s="1"/>
  <c r="D26" i="13"/>
  <c r="G26" i="13"/>
  <c r="C27" i="13" s="1"/>
  <c r="B372" i="22" l="1"/>
  <c r="G371" i="22"/>
  <c r="F371" i="22"/>
  <c r="E371" i="22"/>
  <c r="D371" i="22"/>
  <c r="C371" i="22"/>
  <c r="A371" i="22"/>
  <c r="F373" i="21"/>
  <c r="E373" i="21"/>
  <c r="B374" i="21"/>
  <c r="G373" i="21"/>
  <c r="D373" i="21"/>
  <c r="C373" i="21"/>
  <c r="A373" i="21"/>
  <c r="O371" i="22"/>
  <c r="N371" i="22"/>
  <c r="R371" i="22"/>
  <c r="Q371" i="22"/>
  <c r="L371" i="22"/>
  <c r="M372" i="22"/>
  <c r="P371" i="22"/>
  <c r="G27" i="13"/>
  <c r="C28" i="13" s="1"/>
  <c r="D27" i="13"/>
  <c r="O27" i="13"/>
  <c r="R27" i="13"/>
  <c r="N28" i="13" s="1"/>
  <c r="Q372" i="22" l="1"/>
  <c r="P372" i="22"/>
  <c r="R372" i="22"/>
  <c r="O372" i="22"/>
  <c r="N372" i="22"/>
  <c r="L372" i="22"/>
  <c r="M373" i="22"/>
  <c r="F374" i="21"/>
  <c r="E374" i="21"/>
  <c r="D374" i="21"/>
  <c r="C374" i="21"/>
  <c r="A374" i="21"/>
  <c r="B375" i="21"/>
  <c r="G374" i="21"/>
  <c r="C372" i="22"/>
  <c r="A372" i="22"/>
  <c r="G372" i="22"/>
  <c r="F372" i="22"/>
  <c r="E372" i="22"/>
  <c r="D372" i="22"/>
  <c r="B373" i="22"/>
  <c r="O28" i="13"/>
  <c r="R28" i="13"/>
  <c r="N29" i="13" s="1"/>
  <c r="G28" i="13"/>
  <c r="C29" i="13" s="1"/>
  <c r="D28" i="13"/>
  <c r="G375" i="21" l="1"/>
  <c r="B376" i="21"/>
  <c r="F375" i="21"/>
  <c r="E375" i="21"/>
  <c r="D375" i="21"/>
  <c r="C375" i="21"/>
  <c r="A375" i="21"/>
  <c r="R373" i="22"/>
  <c r="M374" i="22"/>
  <c r="Q373" i="22"/>
  <c r="P373" i="22"/>
  <c r="O373" i="22"/>
  <c r="N373" i="22"/>
  <c r="L373" i="22"/>
  <c r="G373" i="22"/>
  <c r="F373" i="22"/>
  <c r="E373" i="22"/>
  <c r="D373" i="22"/>
  <c r="C373" i="22"/>
  <c r="A373" i="22"/>
  <c r="B374" i="22"/>
  <c r="G29" i="13"/>
  <c r="C30" i="13" s="1"/>
  <c r="D29" i="13"/>
  <c r="O29" i="13"/>
  <c r="R29" i="13"/>
  <c r="N30" i="13" s="1"/>
  <c r="L374" i="22" l="1"/>
  <c r="P374" i="22"/>
  <c r="O374" i="22"/>
  <c r="N374" i="22"/>
  <c r="M375" i="22"/>
  <c r="R374" i="22"/>
  <c r="Q374" i="22"/>
  <c r="A374" i="22"/>
  <c r="B375" i="22"/>
  <c r="G374" i="22"/>
  <c r="E374" i="22"/>
  <c r="D374" i="22"/>
  <c r="C374" i="22"/>
  <c r="F374" i="22"/>
  <c r="A376" i="21"/>
  <c r="G376" i="21"/>
  <c r="F376" i="21"/>
  <c r="E376" i="21"/>
  <c r="C376" i="21"/>
  <c r="B377" i="21"/>
  <c r="D376" i="21"/>
  <c r="O30" i="13"/>
  <c r="R30" i="13"/>
  <c r="N31" i="13" s="1"/>
  <c r="D30" i="13"/>
  <c r="G30" i="13"/>
  <c r="C31" i="13" s="1"/>
  <c r="C375" i="22" l="1"/>
  <c r="B376" i="22"/>
  <c r="G375" i="22"/>
  <c r="F375" i="22"/>
  <c r="E375" i="22"/>
  <c r="D375" i="22"/>
  <c r="A375" i="22"/>
  <c r="N375" i="22"/>
  <c r="R375" i="22"/>
  <c r="Q375" i="22"/>
  <c r="O375" i="22"/>
  <c r="L375" i="22"/>
  <c r="M376" i="22"/>
  <c r="P375" i="22"/>
  <c r="B378" i="21"/>
  <c r="A377" i="21"/>
  <c r="G377" i="21"/>
  <c r="F377" i="21"/>
  <c r="E377" i="21"/>
  <c r="D377" i="21"/>
  <c r="C377" i="21"/>
  <c r="D31" i="13"/>
  <c r="G31" i="13"/>
  <c r="C32" i="13" s="1"/>
  <c r="O31" i="13"/>
  <c r="R31" i="13"/>
  <c r="N32" i="13" s="1"/>
  <c r="P376" i="22" l="1"/>
  <c r="M377" i="22"/>
  <c r="R376" i="22"/>
  <c r="Q376" i="22"/>
  <c r="O376" i="22"/>
  <c r="N376" i="22"/>
  <c r="L376" i="22"/>
  <c r="C378" i="21"/>
  <c r="B379" i="21"/>
  <c r="G378" i="21"/>
  <c r="E378" i="21"/>
  <c r="F378" i="21"/>
  <c r="D378" i="21"/>
  <c r="A378" i="21"/>
  <c r="E376" i="22"/>
  <c r="D376" i="22"/>
  <c r="C376" i="22"/>
  <c r="A376" i="22"/>
  <c r="B377" i="22"/>
  <c r="G376" i="22"/>
  <c r="F376" i="22"/>
  <c r="O32" i="13"/>
  <c r="R32" i="13"/>
  <c r="N33" i="13" s="1"/>
  <c r="G32" i="13"/>
  <c r="C33" i="13" s="1"/>
  <c r="D32" i="13"/>
  <c r="C379" i="21" l="1"/>
  <c r="A379" i="21"/>
  <c r="B380" i="21"/>
  <c r="G379" i="21"/>
  <c r="F379" i="21"/>
  <c r="E379" i="21"/>
  <c r="D379" i="21"/>
  <c r="G377" i="22"/>
  <c r="F377" i="22"/>
  <c r="E377" i="22"/>
  <c r="D377" i="22"/>
  <c r="A377" i="22"/>
  <c r="B378" i="22"/>
  <c r="C377" i="22"/>
  <c r="M378" i="22"/>
  <c r="R377" i="22"/>
  <c r="N377" i="22"/>
  <c r="L377" i="22"/>
  <c r="Q377" i="22"/>
  <c r="P377" i="22"/>
  <c r="O377" i="22"/>
  <c r="O33" i="13"/>
  <c r="R33" i="13"/>
  <c r="N34" i="13" s="1"/>
  <c r="G33" i="13"/>
  <c r="C34" i="13" s="1"/>
  <c r="D33" i="13"/>
  <c r="L378" i="22" l="1"/>
  <c r="R378" i="22"/>
  <c r="Q378" i="22"/>
  <c r="P378" i="22"/>
  <c r="O378" i="22"/>
  <c r="M379" i="22"/>
  <c r="N378" i="22"/>
  <c r="B379" i="22"/>
  <c r="G378" i="22"/>
  <c r="F378" i="22"/>
  <c r="E378" i="22"/>
  <c r="D378" i="22"/>
  <c r="C378" i="22"/>
  <c r="A378" i="22"/>
  <c r="E380" i="21"/>
  <c r="D380" i="21"/>
  <c r="B381" i="21"/>
  <c r="G380" i="21"/>
  <c r="A380" i="21"/>
  <c r="F380" i="21"/>
  <c r="C380" i="21"/>
  <c r="D34" i="13"/>
  <c r="G34" i="13"/>
  <c r="C35" i="13" s="1"/>
  <c r="O34" i="13"/>
  <c r="R34" i="13"/>
  <c r="N35" i="13" s="1"/>
  <c r="A379" i="22" l="1"/>
  <c r="B380" i="22"/>
  <c r="G379" i="22"/>
  <c r="F379" i="22"/>
  <c r="E379" i="22"/>
  <c r="D379" i="22"/>
  <c r="C379" i="22"/>
  <c r="O379" i="22"/>
  <c r="N379" i="22"/>
  <c r="R379" i="22"/>
  <c r="Q379" i="22"/>
  <c r="P379" i="22"/>
  <c r="L379" i="22"/>
  <c r="M380" i="22"/>
  <c r="E381" i="21"/>
  <c r="D381" i="21"/>
  <c r="C381" i="21"/>
  <c r="B382" i="21"/>
  <c r="G381" i="21"/>
  <c r="F381" i="21"/>
  <c r="A381" i="21"/>
  <c r="G35" i="13"/>
  <c r="C36" i="13" s="1"/>
  <c r="D35" i="13"/>
  <c r="O35" i="13"/>
  <c r="R35" i="13"/>
  <c r="N36" i="13" s="1"/>
  <c r="Q380" i="22" l="1"/>
  <c r="P380" i="22"/>
  <c r="M381" i="22"/>
  <c r="R380" i="22"/>
  <c r="O380" i="22"/>
  <c r="N380" i="22"/>
  <c r="L380" i="22"/>
  <c r="G382" i="21"/>
  <c r="F382" i="21"/>
  <c r="B383" i="21"/>
  <c r="E382" i="21"/>
  <c r="D382" i="21"/>
  <c r="C382" i="21"/>
  <c r="A382" i="21"/>
  <c r="D380" i="22"/>
  <c r="G380" i="22"/>
  <c r="F380" i="22"/>
  <c r="E380" i="22"/>
  <c r="C380" i="22"/>
  <c r="B381" i="22"/>
  <c r="A380" i="22"/>
  <c r="O36" i="13"/>
  <c r="R36" i="13"/>
  <c r="N37" i="13" s="1"/>
  <c r="G36" i="13"/>
  <c r="C37" i="13" s="1"/>
  <c r="D36" i="13"/>
  <c r="G383" i="21" l="1"/>
  <c r="F383" i="21"/>
  <c r="E383" i="21"/>
  <c r="D383" i="21"/>
  <c r="B384" i="21"/>
  <c r="C383" i="21"/>
  <c r="A383" i="21"/>
  <c r="F381" i="22"/>
  <c r="E381" i="22"/>
  <c r="D381" i="22"/>
  <c r="C381" i="22"/>
  <c r="A381" i="22"/>
  <c r="B382" i="22"/>
  <c r="G381" i="22"/>
  <c r="R381" i="22"/>
  <c r="P381" i="22"/>
  <c r="O381" i="22"/>
  <c r="N381" i="22"/>
  <c r="L381" i="22"/>
  <c r="M382" i="22"/>
  <c r="Q381" i="22"/>
  <c r="G37" i="13"/>
  <c r="C38" i="13" s="1"/>
  <c r="D37" i="13"/>
  <c r="O37" i="13"/>
  <c r="R37" i="13"/>
  <c r="N38" i="13" s="1"/>
  <c r="A382" i="22" l="1"/>
  <c r="B383" i="22"/>
  <c r="G382" i="22"/>
  <c r="F382" i="22"/>
  <c r="E382" i="22"/>
  <c r="D382" i="22"/>
  <c r="C382" i="22"/>
  <c r="L382" i="22"/>
  <c r="R382" i="22"/>
  <c r="Q382" i="22"/>
  <c r="O382" i="22"/>
  <c r="N382" i="22"/>
  <c r="M383" i="22"/>
  <c r="P382" i="22"/>
  <c r="B385" i="21"/>
  <c r="D384" i="21"/>
  <c r="C384" i="21"/>
  <c r="A384" i="21"/>
  <c r="G384" i="21"/>
  <c r="F384" i="21"/>
  <c r="E384" i="21"/>
  <c r="O38" i="13"/>
  <c r="R38" i="13"/>
  <c r="N39" i="13" s="1"/>
  <c r="D38" i="13"/>
  <c r="G38" i="13"/>
  <c r="C39" i="13" s="1"/>
  <c r="N383" i="22" l="1"/>
  <c r="M384" i="22"/>
  <c r="R383" i="22"/>
  <c r="Q383" i="22"/>
  <c r="P383" i="22"/>
  <c r="O383" i="22"/>
  <c r="L383" i="22"/>
  <c r="C383" i="22"/>
  <c r="E383" i="22"/>
  <c r="D383" i="22"/>
  <c r="A383" i="22"/>
  <c r="B384" i="22"/>
  <c r="G383" i="22"/>
  <c r="F383" i="22"/>
  <c r="A385" i="21"/>
  <c r="B386" i="21"/>
  <c r="G385" i="21"/>
  <c r="F385" i="21"/>
  <c r="D385" i="21"/>
  <c r="E385" i="21"/>
  <c r="C385" i="21"/>
  <c r="O39" i="13"/>
  <c r="R39" i="13"/>
  <c r="N40" i="13" s="1"/>
  <c r="G39" i="13"/>
  <c r="C40" i="13" s="1"/>
  <c r="D39" i="13"/>
  <c r="A386" i="21" l="1"/>
  <c r="B387" i="21"/>
  <c r="G386" i="21"/>
  <c r="F386" i="21"/>
  <c r="E386" i="21"/>
  <c r="D386" i="21"/>
  <c r="C386" i="21"/>
  <c r="E384" i="22"/>
  <c r="D384" i="22"/>
  <c r="G384" i="22"/>
  <c r="F384" i="22"/>
  <c r="A384" i="22"/>
  <c r="B385" i="22"/>
  <c r="C384" i="22"/>
  <c r="P384" i="22"/>
  <c r="N384" i="22"/>
  <c r="L384" i="22"/>
  <c r="M385" i="22"/>
  <c r="R384" i="22"/>
  <c r="Q384" i="22"/>
  <c r="O384" i="22"/>
  <c r="G40" i="13"/>
  <c r="C41" i="13" s="1"/>
  <c r="D40" i="13"/>
  <c r="O40" i="13"/>
  <c r="R40" i="13"/>
  <c r="N41" i="13" s="1"/>
  <c r="G385" i="22" l="1"/>
  <c r="F385" i="22"/>
  <c r="B386" i="22"/>
  <c r="E385" i="22"/>
  <c r="D385" i="22"/>
  <c r="C385" i="22"/>
  <c r="A385" i="22"/>
  <c r="M386" i="22"/>
  <c r="R385" i="22"/>
  <c r="Q385" i="22"/>
  <c r="P385" i="22"/>
  <c r="O385" i="22"/>
  <c r="L385" i="22"/>
  <c r="N385" i="22"/>
  <c r="D387" i="21"/>
  <c r="C387" i="21"/>
  <c r="B388" i="21"/>
  <c r="F387" i="21"/>
  <c r="G387" i="21"/>
  <c r="E387" i="21"/>
  <c r="A387" i="21"/>
  <c r="O41" i="13"/>
  <c r="R41" i="13"/>
  <c r="N42" i="13" s="1"/>
  <c r="G41" i="13"/>
  <c r="C42" i="13" s="1"/>
  <c r="D41" i="13"/>
  <c r="L386" i="22" l="1"/>
  <c r="R386" i="22"/>
  <c r="Q386" i="22"/>
  <c r="P386" i="22"/>
  <c r="O386" i="22"/>
  <c r="N386" i="22"/>
  <c r="M387" i="22"/>
  <c r="B387" i="22"/>
  <c r="A386" i="22"/>
  <c r="G386" i="22"/>
  <c r="F386" i="22"/>
  <c r="E386" i="22"/>
  <c r="D386" i="22"/>
  <c r="C386" i="22"/>
  <c r="D388" i="21"/>
  <c r="C388" i="21"/>
  <c r="A388" i="21"/>
  <c r="F388" i="21"/>
  <c r="E388" i="21"/>
  <c r="B389" i="21"/>
  <c r="G388" i="21"/>
  <c r="O42" i="13"/>
  <c r="R42" i="13"/>
  <c r="N43" i="13" s="1"/>
  <c r="D42" i="13"/>
  <c r="G42" i="13"/>
  <c r="C43" i="13" s="1"/>
  <c r="A387" i="22" l="1"/>
  <c r="G387" i="22"/>
  <c r="F387" i="22"/>
  <c r="E387" i="22"/>
  <c r="D387" i="22"/>
  <c r="B388" i="22"/>
  <c r="C387" i="22"/>
  <c r="O387" i="22"/>
  <c r="N387" i="22"/>
  <c r="L387" i="22"/>
  <c r="R387" i="22"/>
  <c r="Q387" i="22"/>
  <c r="P387" i="22"/>
  <c r="M388" i="22"/>
  <c r="F389" i="21"/>
  <c r="E389" i="21"/>
  <c r="A389" i="21"/>
  <c r="B390" i="21"/>
  <c r="G389" i="21"/>
  <c r="D389" i="21"/>
  <c r="C389" i="21"/>
  <c r="D43" i="13"/>
  <c r="G43" i="13"/>
  <c r="C44" i="13" s="1"/>
  <c r="O43" i="13"/>
  <c r="R43" i="13"/>
  <c r="N44" i="13" s="1"/>
  <c r="Q388" i="22" l="1"/>
  <c r="P388" i="22"/>
  <c r="R388" i="22"/>
  <c r="O388" i="22"/>
  <c r="N388" i="22"/>
  <c r="L388" i="22"/>
  <c r="M389" i="22"/>
  <c r="D388" i="22"/>
  <c r="C388" i="22"/>
  <c r="B389" i="22"/>
  <c r="G388" i="22"/>
  <c r="F388" i="22"/>
  <c r="E388" i="22"/>
  <c r="A388" i="22"/>
  <c r="F390" i="21"/>
  <c r="E390" i="21"/>
  <c r="D390" i="21"/>
  <c r="C390" i="21"/>
  <c r="A390" i="21"/>
  <c r="B391" i="21"/>
  <c r="G390" i="21"/>
  <c r="O44" i="13"/>
  <c r="R44" i="13"/>
  <c r="N45" i="13" s="1"/>
  <c r="G44" i="13"/>
  <c r="C45" i="13" s="1"/>
  <c r="D44" i="13"/>
  <c r="F389" i="22" l="1"/>
  <c r="E389" i="22"/>
  <c r="A389" i="22"/>
  <c r="B390" i="22"/>
  <c r="G389" i="22"/>
  <c r="D389" i="22"/>
  <c r="C389" i="22"/>
  <c r="R389" i="22"/>
  <c r="Q389" i="22"/>
  <c r="P389" i="22"/>
  <c r="M390" i="22"/>
  <c r="O389" i="22"/>
  <c r="N389" i="22"/>
  <c r="L389" i="22"/>
  <c r="G391" i="21"/>
  <c r="C391" i="21"/>
  <c r="B392" i="21"/>
  <c r="F391" i="21"/>
  <c r="E391" i="21"/>
  <c r="D391" i="21"/>
  <c r="A391" i="21"/>
  <c r="O45" i="13"/>
  <c r="R45" i="13"/>
  <c r="N46" i="13" s="1"/>
  <c r="G45" i="13"/>
  <c r="C46" i="13" s="1"/>
  <c r="D45" i="13"/>
  <c r="R390" i="22" l="1"/>
  <c r="Q390" i="22"/>
  <c r="L390" i="22"/>
  <c r="M391" i="22"/>
  <c r="P390" i="22"/>
  <c r="O390" i="22"/>
  <c r="N390" i="22"/>
  <c r="A390" i="22"/>
  <c r="B391" i="22"/>
  <c r="G390" i="22"/>
  <c r="F390" i="22"/>
  <c r="D390" i="22"/>
  <c r="C390" i="22"/>
  <c r="E390" i="22"/>
  <c r="A392" i="21"/>
  <c r="B393" i="21"/>
  <c r="G392" i="21"/>
  <c r="F392" i="21"/>
  <c r="E392" i="21"/>
  <c r="C392" i="21"/>
  <c r="D392" i="21"/>
  <c r="D46" i="13"/>
  <c r="G46" i="13"/>
  <c r="C47" i="13" s="1"/>
  <c r="O46" i="13"/>
  <c r="R46" i="13"/>
  <c r="N47" i="13" s="1"/>
  <c r="C391" i="22" l="1"/>
  <c r="A391" i="22"/>
  <c r="B392" i="22"/>
  <c r="G391" i="22"/>
  <c r="F391" i="22"/>
  <c r="E391" i="22"/>
  <c r="D391" i="22"/>
  <c r="B394" i="21"/>
  <c r="E393" i="21"/>
  <c r="A393" i="21"/>
  <c r="D393" i="21"/>
  <c r="C393" i="21"/>
  <c r="G393" i="21"/>
  <c r="F393" i="21"/>
  <c r="N391" i="22"/>
  <c r="M392" i="22"/>
  <c r="R391" i="22"/>
  <c r="Q391" i="22"/>
  <c r="P391" i="22"/>
  <c r="O391" i="22"/>
  <c r="L391" i="22"/>
  <c r="G47" i="13"/>
  <c r="C48" i="13" s="1"/>
  <c r="D47" i="13"/>
  <c r="O47" i="13"/>
  <c r="R47" i="13"/>
  <c r="N48" i="13" s="1"/>
  <c r="C394" i="21" l="1"/>
  <c r="B395" i="21"/>
  <c r="G394" i="21"/>
  <c r="E394" i="21"/>
  <c r="F394" i="21"/>
  <c r="D394" i="21"/>
  <c r="A394" i="21"/>
  <c r="R392" i="22"/>
  <c r="Q392" i="22"/>
  <c r="P392" i="22"/>
  <c r="O392" i="22"/>
  <c r="N392" i="22"/>
  <c r="L392" i="22"/>
  <c r="M393" i="22"/>
  <c r="E392" i="22"/>
  <c r="D392" i="22"/>
  <c r="C392" i="22"/>
  <c r="A392" i="22"/>
  <c r="B393" i="22"/>
  <c r="G392" i="22"/>
  <c r="F392" i="22"/>
  <c r="O48" i="13"/>
  <c r="R48" i="13"/>
  <c r="N49" i="13" s="1"/>
  <c r="G48" i="13"/>
  <c r="C49" i="13" s="1"/>
  <c r="D48" i="13"/>
  <c r="G393" i="22" l="1"/>
  <c r="F393" i="22"/>
  <c r="E393" i="22"/>
  <c r="D393" i="22"/>
  <c r="C393" i="22"/>
  <c r="B394" i="22"/>
  <c r="A393" i="22"/>
  <c r="M394" i="22"/>
  <c r="R393" i="22"/>
  <c r="Q393" i="22"/>
  <c r="P393" i="22"/>
  <c r="L393" i="22"/>
  <c r="O393" i="22"/>
  <c r="N393" i="22"/>
  <c r="G395" i="21"/>
  <c r="D395" i="21"/>
  <c r="C395" i="21"/>
  <c r="A395" i="21"/>
  <c r="B396" i="21"/>
  <c r="F395" i="21"/>
  <c r="E395" i="21"/>
  <c r="R49" i="13"/>
  <c r="N50" i="13" s="1"/>
  <c r="O49" i="13"/>
  <c r="G49" i="13"/>
  <c r="C50" i="13" s="1"/>
  <c r="D49" i="13"/>
  <c r="L394" i="22" l="1"/>
  <c r="M395" i="22"/>
  <c r="R394" i="22"/>
  <c r="Q394" i="22"/>
  <c r="P394" i="22"/>
  <c r="O394" i="22"/>
  <c r="N394" i="22"/>
  <c r="G394" i="22"/>
  <c r="F394" i="22"/>
  <c r="E394" i="22"/>
  <c r="C394" i="22"/>
  <c r="A394" i="22"/>
  <c r="B395" i="22"/>
  <c r="D394" i="22"/>
  <c r="E396" i="21"/>
  <c r="D396" i="21"/>
  <c r="B397" i="21"/>
  <c r="G396" i="21"/>
  <c r="F396" i="21"/>
  <c r="C396" i="21"/>
  <c r="A396" i="21"/>
  <c r="D50" i="13"/>
  <c r="G50" i="13"/>
  <c r="C51" i="13" s="1"/>
  <c r="R50" i="13"/>
  <c r="N51" i="13" s="1"/>
  <c r="O50" i="13"/>
  <c r="G395" i="22" l="1"/>
  <c r="E395" i="22"/>
  <c r="D395" i="22"/>
  <c r="C395" i="22"/>
  <c r="A395" i="22"/>
  <c r="B396" i="22"/>
  <c r="F395" i="22"/>
  <c r="O395" i="22"/>
  <c r="N395" i="22"/>
  <c r="L395" i="22"/>
  <c r="M396" i="22"/>
  <c r="R395" i="22"/>
  <c r="Q395" i="22"/>
  <c r="P395" i="22"/>
  <c r="B398" i="21"/>
  <c r="F397" i="21"/>
  <c r="E397" i="21"/>
  <c r="D397" i="21"/>
  <c r="C397" i="21"/>
  <c r="G397" i="21"/>
  <c r="A397" i="21"/>
  <c r="R51" i="13"/>
  <c r="N52" i="13" s="1"/>
  <c r="O51" i="13"/>
  <c r="D51" i="13"/>
  <c r="G51" i="13"/>
  <c r="C52" i="13" s="1"/>
  <c r="Q396" i="22" l="1"/>
  <c r="P396" i="22"/>
  <c r="O396" i="22"/>
  <c r="N396" i="22"/>
  <c r="M397" i="22"/>
  <c r="R396" i="22"/>
  <c r="L396" i="22"/>
  <c r="G398" i="21"/>
  <c r="F398" i="21"/>
  <c r="B399" i="21"/>
  <c r="D398" i="21"/>
  <c r="C398" i="21"/>
  <c r="A398" i="21"/>
  <c r="E398" i="21"/>
  <c r="G396" i="22"/>
  <c r="F396" i="22"/>
  <c r="E396" i="22"/>
  <c r="D396" i="22"/>
  <c r="C396" i="22"/>
  <c r="A396" i="22"/>
  <c r="B397" i="22"/>
  <c r="G52" i="13"/>
  <c r="C53" i="13" s="1"/>
  <c r="D52" i="13"/>
  <c r="R52" i="13"/>
  <c r="N53" i="13" s="1"/>
  <c r="O52" i="13"/>
  <c r="G399" i="21" l="1"/>
  <c r="F399" i="21"/>
  <c r="E399" i="21"/>
  <c r="D399" i="21"/>
  <c r="B400" i="21"/>
  <c r="C399" i="21"/>
  <c r="A399" i="21"/>
  <c r="R397" i="22"/>
  <c r="Q397" i="22"/>
  <c r="P397" i="22"/>
  <c r="O397" i="22"/>
  <c r="L397" i="22"/>
  <c r="M398" i="22"/>
  <c r="N397" i="22"/>
  <c r="G397" i="22"/>
  <c r="F397" i="22"/>
  <c r="E397" i="22"/>
  <c r="D397" i="22"/>
  <c r="C397" i="22"/>
  <c r="A397" i="22"/>
  <c r="B398" i="22"/>
  <c r="R53" i="13"/>
  <c r="N54" i="13" s="1"/>
  <c r="O53" i="13"/>
  <c r="G53" i="13"/>
  <c r="C54" i="13" s="1"/>
  <c r="D53" i="13"/>
  <c r="R398" i="22" l="1"/>
  <c r="Q398" i="22"/>
  <c r="O398" i="22"/>
  <c r="N398" i="22"/>
  <c r="L398" i="22"/>
  <c r="M399" i="22"/>
  <c r="P398" i="22"/>
  <c r="A398" i="22"/>
  <c r="B399" i="22"/>
  <c r="G398" i="22"/>
  <c r="F398" i="22"/>
  <c r="E398" i="22"/>
  <c r="D398" i="22"/>
  <c r="C398" i="22"/>
  <c r="B401" i="21"/>
  <c r="D400" i="21"/>
  <c r="A400" i="21"/>
  <c r="G400" i="21"/>
  <c r="F400" i="21"/>
  <c r="E400" i="21"/>
  <c r="C400" i="21"/>
  <c r="D54" i="13"/>
  <c r="G54" i="13"/>
  <c r="C55" i="13" s="1"/>
  <c r="R54" i="13"/>
  <c r="N55" i="13" s="1"/>
  <c r="O54" i="13"/>
  <c r="C399" i="22" l="1"/>
  <c r="A399" i="22"/>
  <c r="B400" i="22"/>
  <c r="G399" i="22"/>
  <c r="F399" i="22"/>
  <c r="E399" i="22"/>
  <c r="D399" i="22"/>
  <c r="A401" i="21"/>
  <c r="B402" i="21"/>
  <c r="G401" i="21"/>
  <c r="F401" i="21"/>
  <c r="D401" i="21"/>
  <c r="E401" i="21"/>
  <c r="C401" i="21"/>
  <c r="Q399" i="22"/>
  <c r="P399" i="22"/>
  <c r="O399" i="22"/>
  <c r="N399" i="22"/>
  <c r="L399" i="22"/>
  <c r="M400" i="22"/>
  <c r="R399" i="22"/>
  <c r="R55" i="13"/>
  <c r="N56" i="13" s="1"/>
  <c r="O55" i="13"/>
  <c r="D55" i="13"/>
  <c r="G55" i="13"/>
  <c r="C56" i="13" s="1"/>
  <c r="F402" i="21" l="1"/>
  <c r="C402" i="21"/>
  <c r="A402" i="21"/>
  <c r="B403" i="21"/>
  <c r="G402" i="21"/>
  <c r="E402" i="21"/>
  <c r="D402" i="21"/>
  <c r="R400" i="22"/>
  <c r="Q400" i="22"/>
  <c r="P400" i="22"/>
  <c r="O400" i="22"/>
  <c r="N400" i="22"/>
  <c r="M401" i="22"/>
  <c r="L400" i="22"/>
  <c r="E400" i="22"/>
  <c r="D400" i="22"/>
  <c r="C400" i="22"/>
  <c r="A400" i="22"/>
  <c r="B401" i="22"/>
  <c r="G400" i="22"/>
  <c r="F400" i="22"/>
  <c r="G56" i="13"/>
  <c r="C57" i="13" s="1"/>
  <c r="D56" i="13"/>
  <c r="R56" i="13"/>
  <c r="N57" i="13" s="1"/>
  <c r="O56" i="13"/>
  <c r="M402" i="22" l="1"/>
  <c r="R401" i="22"/>
  <c r="Q401" i="22"/>
  <c r="P401" i="22"/>
  <c r="O401" i="22"/>
  <c r="N401" i="22"/>
  <c r="L401" i="22"/>
  <c r="D403" i="21"/>
  <c r="C403" i="21"/>
  <c r="B404" i="21"/>
  <c r="F403" i="21"/>
  <c r="E403" i="21"/>
  <c r="A403" i="21"/>
  <c r="G403" i="21"/>
  <c r="G401" i="22"/>
  <c r="F401" i="22"/>
  <c r="E401" i="22"/>
  <c r="D401" i="22"/>
  <c r="C401" i="22"/>
  <c r="A401" i="22"/>
  <c r="B402" i="22"/>
  <c r="R57" i="13"/>
  <c r="N58" i="13" s="1"/>
  <c r="O57" i="13"/>
  <c r="G57" i="13"/>
  <c r="C58" i="13" s="1"/>
  <c r="D57" i="13"/>
  <c r="E404" i="21" l="1"/>
  <c r="D404" i="21"/>
  <c r="C404" i="21"/>
  <c r="A404" i="21"/>
  <c r="B405" i="21"/>
  <c r="G404" i="21"/>
  <c r="F404" i="21"/>
  <c r="G402" i="22"/>
  <c r="F402" i="22"/>
  <c r="E402" i="22"/>
  <c r="C402" i="22"/>
  <c r="A402" i="22"/>
  <c r="B403" i="22"/>
  <c r="D402" i="22"/>
  <c r="L402" i="22"/>
  <c r="M403" i="22"/>
  <c r="R402" i="22"/>
  <c r="Q402" i="22"/>
  <c r="O402" i="22"/>
  <c r="P402" i="22"/>
  <c r="N402" i="22"/>
  <c r="G58" i="13"/>
  <c r="C59" i="13" s="1"/>
  <c r="D58" i="13"/>
  <c r="R58" i="13"/>
  <c r="N59" i="13" s="1"/>
  <c r="O58" i="13"/>
  <c r="G403" i="22" l="1"/>
  <c r="E403" i="22"/>
  <c r="D403" i="22"/>
  <c r="C403" i="22"/>
  <c r="A403" i="22"/>
  <c r="B404" i="22"/>
  <c r="F403" i="22"/>
  <c r="O403" i="22"/>
  <c r="N403" i="22"/>
  <c r="L403" i="22"/>
  <c r="M404" i="22"/>
  <c r="Q403" i="22"/>
  <c r="R403" i="22"/>
  <c r="P403" i="22"/>
  <c r="F405" i="21"/>
  <c r="E405" i="21"/>
  <c r="A405" i="21"/>
  <c r="B406" i="21"/>
  <c r="G405" i="21"/>
  <c r="D405" i="21"/>
  <c r="C405" i="21"/>
  <c r="R59" i="13"/>
  <c r="N60" i="13" s="1"/>
  <c r="O59" i="13"/>
  <c r="D59" i="13"/>
  <c r="G59" i="13"/>
  <c r="C60" i="13" s="1"/>
  <c r="E404" i="22" l="1"/>
  <c r="C404" i="22"/>
  <c r="B405" i="22"/>
  <c r="G404" i="22"/>
  <c r="F404" i="22"/>
  <c r="D404" i="22"/>
  <c r="A404" i="22"/>
  <c r="R404" i="22"/>
  <c r="Q404" i="22"/>
  <c r="P404" i="22"/>
  <c r="O404" i="22"/>
  <c r="L404" i="22"/>
  <c r="M405" i="22"/>
  <c r="N404" i="22"/>
  <c r="G406" i="21"/>
  <c r="F406" i="21"/>
  <c r="E406" i="21"/>
  <c r="D406" i="21"/>
  <c r="C406" i="21"/>
  <c r="A406" i="21"/>
  <c r="B407" i="21"/>
  <c r="G60" i="13"/>
  <c r="C61" i="13" s="1"/>
  <c r="D60" i="13"/>
  <c r="R60" i="13"/>
  <c r="N61" i="13" s="1"/>
  <c r="O60" i="13"/>
  <c r="M406" i="22" l="1"/>
  <c r="R405" i="22"/>
  <c r="Q405" i="22"/>
  <c r="P405" i="22"/>
  <c r="O405" i="22"/>
  <c r="N405" i="22"/>
  <c r="L405" i="22"/>
  <c r="G407" i="21"/>
  <c r="C407" i="21"/>
  <c r="B408" i="21"/>
  <c r="F407" i="21"/>
  <c r="E407" i="21"/>
  <c r="D407" i="21"/>
  <c r="A407" i="21"/>
  <c r="B406" i="22"/>
  <c r="G405" i="22"/>
  <c r="E405" i="22"/>
  <c r="A405" i="22"/>
  <c r="D405" i="22"/>
  <c r="F405" i="22"/>
  <c r="C405" i="22"/>
  <c r="D61" i="13"/>
  <c r="G61" i="13"/>
  <c r="C62" i="13" s="1"/>
  <c r="R61" i="13"/>
  <c r="N62" i="13" s="1"/>
  <c r="O61" i="13"/>
  <c r="A408" i="21" l="1"/>
  <c r="B409" i="21"/>
  <c r="G408" i="21"/>
  <c r="F408" i="21"/>
  <c r="E408" i="21"/>
  <c r="C408" i="21"/>
  <c r="D408" i="21"/>
  <c r="G406" i="22"/>
  <c r="F406" i="22"/>
  <c r="E406" i="22"/>
  <c r="D406" i="22"/>
  <c r="C406" i="22"/>
  <c r="B407" i="22"/>
  <c r="A406" i="22"/>
  <c r="M407" i="22"/>
  <c r="L406" i="22"/>
  <c r="R406" i="22"/>
  <c r="Q406" i="22"/>
  <c r="O406" i="22"/>
  <c r="P406" i="22"/>
  <c r="N406" i="22"/>
  <c r="R62" i="13"/>
  <c r="N63" i="13" s="1"/>
  <c r="O62" i="13"/>
  <c r="G62" i="13"/>
  <c r="C63" i="13" s="1"/>
  <c r="D62" i="13"/>
  <c r="O407" i="22" l="1"/>
  <c r="R407" i="22"/>
  <c r="Q407" i="22"/>
  <c r="P407" i="22"/>
  <c r="N407" i="22"/>
  <c r="M408" i="22"/>
  <c r="L407" i="22"/>
  <c r="B410" i="21"/>
  <c r="E409" i="21"/>
  <c r="A409" i="21"/>
  <c r="C409" i="21"/>
  <c r="G409" i="21"/>
  <c r="F409" i="21"/>
  <c r="D409" i="21"/>
  <c r="D407" i="22"/>
  <c r="C407" i="22"/>
  <c r="G407" i="22"/>
  <c r="F407" i="22"/>
  <c r="E407" i="22"/>
  <c r="A407" i="22"/>
  <c r="B408" i="22"/>
  <c r="D63" i="13"/>
  <c r="G63" i="13"/>
  <c r="C64" i="13" s="1"/>
  <c r="R63" i="13"/>
  <c r="N64" i="13" s="1"/>
  <c r="O63" i="13"/>
  <c r="C410" i="21" l="1"/>
  <c r="B411" i="21"/>
  <c r="G410" i="21"/>
  <c r="E410" i="21"/>
  <c r="F410" i="21"/>
  <c r="D410" i="21"/>
  <c r="A410" i="21"/>
  <c r="Q408" i="22"/>
  <c r="P408" i="22"/>
  <c r="O408" i="22"/>
  <c r="M409" i="22"/>
  <c r="R408" i="22"/>
  <c r="N408" i="22"/>
  <c r="L408" i="22"/>
  <c r="F408" i="22"/>
  <c r="E408" i="22"/>
  <c r="A408" i="22"/>
  <c r="B409" i="22"/>
  <c r="G408" i="22"/>
  <c r="D408" i="22"/>
  <c r="C408" i="22"/>
  <c r="R64" i="13"/>
  <c r="N65" i="13" s="1"/>
  <c r="O64" i="13"/>
  <c r="G64" i="13"/>
  <c r="C65" i="13" s="1"/>
  <c r="D64" i="13"/>
  <c r="L409" i="22" l="1"/>
  <c r="M410" i="22"/>
  <c r="R409" i="22"/>
  <c r="Q409" i="22"/>
  <c r="N409" i="22"/>
  <c r="P409" i="22"/>
  <c r="O409" i="22"/>
  <c r="G409" i="22"/>
  <c r="F409" i="22"/>
  <c r="E409" i="22"/>
  <c r="D409" i="22"/>
  <c r="A409" i="22"/>
  <c r="B410" i="22"/>
  <c r="C409" i="22"/>
  <c r="B412" i="21"/>
  <c r="G411" i="21"/>
  <c r="D411" i="21"/>
  <c r="C411" i="21"/>
  <c r="A411" i="21"/>
  <c r="F411" i="21"/>
  <c r="E411" i="21"/>
  <c r="G65" i="13"/>
  <c r="C66" i="13" s="1"/>
  <c r="D65" i="13"/>
  <c r="R65" i="13"/>
  <c r="N66" i="13" s="1"/>
  <c r="O65" i="13"/>
  <c r="E412" i="21" l="1"/>
  <c r="D412" i="21"/>
  <c r="B413" i="21"/>
  <c r="G412" i="21"/>
  <c r="F412" i="21"/>
  <c r="C412" i="21"/>
  <c r="A412" i="21"/>
  <c r="A410" i="22"/>
  <c r="B411" i="22"/>
  <c r="G410" i="22"/>
  <c r="F410" i="22"/>
  <c r="E410" i="22"/>
  <c r="D410" i="22"/>
  <c r="C410" i="22"/>
  <c r="N410" i="22"/>
  <c r="R410" i="22"/>
  <c r="Q410" i="22"/>
  <c r="O410" i="22"/>
  <c r="L410" i="22"/>
  <c r="M411" i="22"/>
  <c r="P410" i="22"/>
  <c r="R66" i="13"/>
  <c r="N67" i="13" s="1"/>
  <c r="O66" i="13"/>
  <c r="D66" i="13"/>
  <c r="G66" i="13"/>
  <c r="C67" i="13" s="1"/>
  <c r="C411" i="22" l="1"/>
  <c r="A411" i="22"/>
  <c r="F411" i="22"/>
  <c r="E411" i="22"/>
  <c r="D411" i="22"/>
  <c r="B412" i="22"/>
  <c r="G411" i="22"/>
  <c r="B414" i="21"/>
  <c r="F413" i="21"/>
  <c r="E413" i="21"/>
  <c r="D413" i="21"/>
  <c r="C413" i="21"/>
  <c r="G413" i="21"/>
  <c r="A413" i="21"/>
  <c r="P411" i="22"/>
  <c r="O411" i="22"/>
  <c r="M412" i="22"/>
  <c r="R411" i="22"/>
  <c r="Q411" i="22"/>
  <c r="N411" i="22"/>
  <c r="L411" i="22"/>
  <c r="D67" i="13"/>
  <c r="G67" i="13"/>
  <c r="C68" i="13" s="1"/>
  <c r="R67" i="13"/>
  <c r="N68" i="13" s="1"/>
  <c r="O67" i="13"/>
  <c r="G414" i="21" l="1"/>
  <c r="F414" i="21"/>
  <c r="D414" i="21"/>
  <c r="B415" i="21"/>
  <c r="E414" i="21"/>
  <c r="C414" i="21"/>
  <c r="A414" i="21"/>
  <c r="E412" i="22"/>
  <c r="D412" i="22"/>
  <c r="C412" i="22"/>
  <c r="G412" i="22"/>
  <c r="F412" i="22"/>
  <c r="A412" i="22"/>
  <c r="B413" i="22"/>
  <c r="R412" i="22"/>
  <c r="Q412" i="22"/>
  <c r="P412" i="22"/>
  <c r="O412" i="22"/>
  <c r="N412" i="22"/>
  <c r="M413" i="22"/>
  <c r="L412" i="22"/>
  <c r="R68" i="13"/>
  <c r="N69" i="13" s="1"/>
  <c r="O68" i="13"/>
  <c r="G68" i="13"/>
  <c r="C69" i="13" s="1"/>
  <c r="D68" i="13"/>
  <c r="G415" i="21" l="1"/>
  <c r="F415" i="21"/>
  <c r="E415" i="21"/>
  <c r="D415" i="21"/>
  <c r="B416" i="21"/>
  <c r="C415" i="21"/>
  <c r="A415" i="21"/>
  <c r="B414" i="22"/>
  <c r="G413" i="22"/>
  <c r="F413" i="22"/>
  <c r="E413" i="22"/>
  <c r="A413" i="22"/>
  <c r="D413" i="22"/>
  <c r="C413" i="22"/>
  <c r="M414" i="22"/>
  <c r="R413" i="22"/>
  <c r="Q413" i="22"/>
  <c r="P413" i="22"/>
  <c r="O413" i="22"/>
  <c r="N413" i="22"/>
  <c r="L413" i="22"/>
  <c r="G69" i="13"/>
  <c r="C70" i="13" s="1"/>
  <c r="D69" i="13"/>
  <c r="R69" i="13"/>
  <c r="N70" i="13" s="1"/>
  <c r="O69" i="13"/>
  <c r="L414" i="22" l="1"/>
  <c r="M415" i="22"/>
  <c r="O414" i="22"/>
  <c r="N414" i="22"/>
  <c r="R414" i="22"/>
  <c r="Q414" i="22"/>
  <c r="P414" i="22"/>
  <c r="A414" i="22"/>
  <c r="G414" i="22"/>
  <c r="F414" i="22"/>
  <c r="E414" i="22"/>
  <c r="D414" i="22"/>
  <c r="B415" i="22"/>
  <c r="C414" i="22"/>
  <c r="B417" i="21"/>
  <c r="F416" i="21"/>
  <c r="D416" i="21"/>
  <c r="A416" i="21"/>
  <c r="G416" i="21"/>
  <c r="E416" i="21"/>
  <c r="C416" i="21"/>
  <c r="R70" i="13"/>
  <c r="N71" i="13" s="1"/>
  <c r="O70" i="13"/>
  <c r="D70" i="13"/>
  <c r="G70" i="13"/>
  <c r="C71" i="13" s="1"/>
  <c r="A417" i="21" l="1"/>
  <c r="B418" i="21"/>
  <c r="G417" i="21"/>
  <c r="F417" i="21"/>
  <c r="D417" i="21"/>
  <c r="E417" i="21"/>
  <c r="C417" i="21"/>
  <c r="D415" i="22"/>
  <c r="C415" i="22"/>
  <c r="B416" i="22"/>
  <c r="G415" i="22"/>
  <c r="F415" i="22"/>
  <c r="E415" i="22"/>
  <c r="A415" i="22"/>
  <c r="O415" i="22"/>
  <c r="N415" i="22"/>
  <c r="R415" i="22"/>
  <c r="P415" i="22"/>
  <c r="L415" i="22"/>
  <c r="M416" i="22"/>
  <c r="Q415" i="22"/>
  <c r="D71" i="13"/>
  <c r="G71" i="13"/>
  <c r="C72" i="13" s="1"/>
  <c r="R71" i="13"/>
  <c r="N72" i="13" s="1"/>
  <c r="O71" i="13"/>
  <c r="F416" i="22" l="1"/>
  <c r="E416" i="22"/>
  <c r="D416" i="22"/>
  <c r="C416" i="22"/>
  <c r="A416" i="22"/>
  <c r="B417" i="22"/>
  <c r="G416" i="22"/>
  <c r="Q416" i="22"/>
  <c r="P416" i="22"/>
  <c r="O416" i="22"/>
  <c r="M417" i="22"/>
  <c r="R416" i="22"/>
  <c r="N416" i="22"/>
  <c r="L416" i="22"/>
  <c r="F418" i="21"/>
  <c r="C418" i="21"/>
  <c r="A418" i="21"/>
  <c r="B419" i="21"/>
  <c r="G418" i="21"/>
  <c r="E418" i="21"/>
  <c r="D418" i="21"/>
  <c r="R72" i="13"/>
  <c r="N73" i="13" s="1"/>
  <c r="O72" i="13"/>
  <c r="G72" i="13"/>
  <c r="C73" i="13" s="1"/>
  <c r="D72" i="13"/>
  <c r="L417" i="22" l="1"/>
  <c r="M418" i="22"/>
  <c r="R417" i="22"/>
  <c r="Q417" i="22"/>
  <c r="P417" i="22"/>
  <c r="O417" i="22"/>
  <c r="N417" i="22"/>
  <c r="G417" i="22"/>
  <c r="B418" i="22"/>
  <c r="E417" i="22"/>
  <c r="D417" i="22"/>
  <c r="C417" i="22"/>
  <c r="A417" i="22"/>
  <c r="F417" i="22"/>
  <c r="D419" i="21"/>
  <c r="C419" i="21"/>
  <c r="A419" i="21"/>
  <c r="B420" i="21"/>
  <c r="F419" i="21"/>
  <c r="G419" i="21"/>
  <c r="E419" i="21"/>
  <c r="D73" i="13"/>
  <c r="G73" i="13"/>
  <c r="C74" i="13" s="1"/>
  <c r="R73" i="13"/>
  <c r="N74" i="13" s="1"/>
  <c r="O73" i="13"/>
  <c r="A418" i="22" l="1"/>
  <c r="B419" i="22"/>
  <c r="G418" i="22"/>
  <c r="F418" i="22"/>
  <c r="E418" i="22"/>
  <c r="D418" i="22"/>
  <c r="C418" i="22"/>
  <c r="E420" i="21"/>
  <c r="D420" i="21"/>
  <c r="C420" i="21"/>
  <c r="A420" i="21"/>
  <c r="G420" i="21"/>
  <c r="F420" i="21"/>
  <c r="B421" i="21"/>
  <c r="N418" i="22"/>
  <c r="M419" i="22"/>
  <c r="R418" i="22"/>
  <c r="Q418" i="22"/>
  <c r="P418" i="22"/>
  <c r="O418" i="22"/>
  <c r="L418" i="22"/>
  <c r="R74" i="13"/>
  <c r="N75" i="13" s="1"/>
  <c r="O74" i="13"/>
  <c r="G74" i="13"/>
  <c r="C75" i="13" s="1"/>
  <c r="D74" i="13"/>
  <c r="F421" i="21" l="1"/>
  <c r="E421" i="21"/>
  <c r="C421" i="21"/>
  <c r="A421" i="21"/>
  <c r="B422" i="21"/>
  <c r="G421" i="21"/>
  <c r="D421" i="21"/>
  <c r="P419" i="22"/>
  <c r="O419" i="22"/>
  <c r="L419" i="22"/>
  <c r="M420" i="22"/>
  <c r="R419" i="22"/>
  <c r="Q419" i="22"/>
  <c r="N419" i="22"/>
  <c r="C419" i="22"/>
  <c r="A419" i="22"/>
  <c r="G419" i="22"/>
  <c r="F419" i="22"/>
  <c r="E419" i="22"/>
  <c r="B420" i="22"/>
  <c r="D419" i="22"/>
  <c r="D75" i="13"/>
  <c r="G75" i="13"/>
  <c r="C76" i="13" s="1"/>
  <c r="R75" i="13"/>
  <c r="N76" i="13" s="1"/>
  <c r="O75" i="13"/>
  <c r="R420" i="22" l="1"/>
  <c r="Q420" i="22"/>
  <c r="P420" i="22"/>
  <c r="N420" i="22"/>
  <c r="L420" i="22"/>
  <c r="M421" i="22"/>
  <c r="O420" i="22"/>
  <c r="G422" i="21"/>
  <c r="F422" i="21"/>
  <c r="E422" i="21"/>
  <c r="D422" i="21"/>
  <c r="C422" i="21"/>
  <c r="A422" i="21"/>
  <c r="B423" i="21"/>
  <c r="E420" i="22"/>
  <c r="D420" i="22"/>
  <c r="C420" i="22"/>
  <c r="B421" i="22"/>
  <c r="G420" i="22"/>
  <c r="F420" i="22"/>
  <c r="A420" i="22"/>
  <c r="R76" i="13"/>
  <c r="N77" i="13" s="1"/>
  <c r="O76" i="13"/>
  <c r="G76" i="13"/>
  <c r="C77" i="13" s="1"/>
  <c r="D76" i="13"/>
  <c r="M422" i="22" l="1"/>
  <c r="R421" i="22"/>
  <c r="Q421" i="22"/>
  <c r="P421" i="22"/>
  <c r="O421" i="22"/>
  <c r="N421" i="22"/>
  <c r="L421" i="22"/>
  <c r="G423" i="21"/>
  <c r="E423" i="21"/>
  <c r="C423" i="21"/>
  <c r="B424" i="21"/>
  <c r="F423" i="21"/>
  <c r="D423" i="21"/>
  <c r="A423" i="21"/>
  <c r="B422" i="22"/>
  <c r="G421" i="22"/>
  <c r="F421" i="22"/>
  <c r="E421" i="22"/>
  <c r="D421" i="22"/>
  <c r="C421" i="22"/>
  <c r="A421" i="22"/>
  <c r="D77" i="13"/>
  <c r="G77" i="13"/>
  <c r="C78" i="13" s="1"/>
  <c r="R77" i="13"/>
  <c r="N78" i="13" s="1"/>
  <c r="O77" i="13"/>
  <c r="A424" i="21" l="1"/>
  <c r="B425" i="21"/>
  <c r="G424" i="21"/>
  <c r="F424" i="21"/>
  <c r="E424" i="21"/>
  <c r="C424" i="21"/>
  <c r="D424" i="21"/>
  <c r="A422" i="22"/>
  <c r="G422" i="22"/>
  <c r="E422" i="22"/>
  <c r="D422" i="22"/>
  <c r="C422" i="22"/>
  <c r="B423" i="22"/>
  <c r="F422" i="22"/>
  <c r="L422" i="22"/>
  <c r="M423" i="22"/>
  <c r="R422" i="22"/>
  <c r="Q422" i="22"/>
  <c r="P422" i="22"/>
  <c r="O422" i="22"/>
  <c r="N422" i="22"/>
  <c r="R78" i="13"/>
  <c r="N79" i="13" s="1"/>
  <c r="O78" i="13"/>
  <c r="D78" i="13"/>
  <c r="G78" i="13"/>
  <c r="C79" i="13" s="1"/>
  <c r="O423" i="22" l="1"/>
  <c r="N423" i="22"/>
  <c r="M424" i="22"/>
  <c r="R423" i="22"/>
  <c r="Q423" i="22"/>
  <c r="P423" i="22"/>
  <c r="L423" i="22"/>
  <c r="D423" i="22"/>
  <c r="C423" i="22"/>
  <c r="G423" i="22"/>
  <c r="F423" i="22"/>
  <c r="E423" i="22"/>
  <c r="A423" i="22"/>
  <c r="B424" i="22"/>
  <c r="B426" i="21"/>
  <c r="G425" i="21"/>
  <c r="E425" i="21"/>
  <c r="A425" i="21"/>
  <c r="F425" i="21"/>
  <c r="D425" i="21"/>
  <c r="C425" i="21"/>
  <c r="D79" i="13"/>
  <c r="G79" i="13"/>
  <c r="C80" i="13" s="1"/>
  <c r="R79" i="13"/>
  <c r="N80" i="13" s="1"/>
  <c r="O79" i="13"/>
  <c r="F424" i="22" l="1"/>
  <c r="E424" i="22"/>
  <c r="G424" i="22"/>
  <c r="D424" i="22"/>
  <c r="C424" i="22"/>
  <c r="A424" i="22"/>
  <c r="B425" i="22"/>
  <c r="C426" i="21"/>
  <c r="A426" i="21"/>
  <c r="B427" i="21"/>
  <c r="G426" i="21"/>
  <c r="E426" i="21"/>
  <c r="F426" i="21"/>
  <c r="D426" i="21"/>
  <c r="Q424" i="22"/>
  <c r="P424" i="22"/>
  <c r="O424" i="22"/>
  <c r="L424" i="22"/>
  <c r="M425" i="22"/>
  <c r="R424" i="22"/>
  <c r="N424" i="22"/>
  <c r="R80" i="13"/>
  <c r="N81" i="13" s="1"/>
  <c r="O80" i="13"/>
  <c r="G80" i="13"/>
  <c r="C81" i="13" s="1"/>
  <c r="D80" i="13"/>
  <c r="B428" i="21" l="1"/>
  <c r="G427" i="21"/>
  <c r="D427" i="21"/>
  <c r="C427" i="21"/>
  <c r="A427" i="21"/>
  <c r="E427" i="21"/>
  <c r="F427" i="21"/>
  <c r="G425" i="22"/>
  <c r="B426" i="22"/>
  <c r="F425" i="22"/>
  <c r="E425" i="22"/>
  <c r="D425" i="22"/>
  <c r="C425" i="22"/>
  <c r="A425" i="22"/>
  <c r="L425" i="22"/>
  <c r="M426" i="22"/>
  <c r="R425" i="22"/>
  <c r="Q425" i="22"/>
  <c r="P425" i="22"/>
  <c r="N425" i="22"/>
  <c r="O425" i="22"/>
  <c r="G81" i="13"/>
  <c r="C82" i="13" s="1"/>
  <c r="D81" i="13"/>
  <c r="R81" i="13"/>
  <c r="N82" i="13" s="1"/>
  <c r="O81" i="13"/>
  <c r="E426" i="22" l="1"/>
  <c r="D426" i="22"/>
  <c r="A426" i="22"/>
  <c r="B427" i="22"/>
  <c r="G426" i="22"/>
  <c r="F426" i="22"/>
  <c r="C426" i="22"/>
  <c r="N426" i="22"/>
  <c r="R426" i="22"/>
  <c r="M427" i="22"/>
  <c r="Q426" i="22"/>
  <c r="P426" i="22"/>
  <c r="O426" i="22"/>
  <c r="L426" i="22"/>
  <c r="E428" i="21"/>
  <c r="D428" i="21"/>
  <c r="C428" i="21"/>
  <c r="B429" i="21"/>
  <c r="G428" i="21"/>
  <c r="F428" i="21"/>
  <c r="A428" i="21"/>
  <c r="R82" i="13"/>
  <c r="N83" i="13" s="1"/>
  <c r="O82" i="13"/>
  <c r="D82" i="13"/>
  <c r="G82" i="13"/>
  <c r="C83" i="13" s="1"/>
  <c r="P427" i="22" l="1"/>
  <c r="O427" i="22"/>
  <c r="M428" i="22"/>
  <c r="R427" i="22"/>
  <c r="Q427" i="22"/>
  <c r="N427" i="22"/>
  <c r="L427" i="22"/>
  <c r="G427" i="22"/>
  <c r="F427" i="22"/>
  <c r="D427" i="22"/>
  <c r="C427" i="22"/>
  <c r="A427" i="22"/>
  <c r="B428" i="22"/>
  <c r="E427" i="22"/>
  <c r="B430" i="21"/>
  <c r="F429" i="21"/>
  <c r="E429" i="21"/>
  <c r="D429" i="21"/>
  <c r="C429" i="21"/>
  <c r="G429" i="21"/>
  <c r="A429" i="21"/>
  <c r="D83" i="13"/>
  <c r="G83" i="13"/>
  <c r="C84" i="13" s="1"/>
  <c r="R83" i="13"/>
  <c r="N84" i="13" s="1"/>
  <c r="O83" i="13"/>
  <c r="F428" i="22" l="1"/>
  <c r="E428" i="22"/>
  <c r="D428" i="22"/>
  <c r="C428" i="22"/>
  <c r="G428" i="22"/>
  <c r="B429" i="22"/>
  <c r="A428" i="22"/>
  <c r="G430" i="21"/>
  <c r="F430" i="21"/>
  <c r="E430" i="21"/>
  <c r="D430" i="21"/>
  <c r="B431" i="21"/>
  <c r="C430" i="21"/>
  <c r="A430" i="21"/>
  <c r="R428" i="22"/>
  <c r="Q428" i="22"/>
  <c r="L428" i="22"/>
  <c r="P428" i="22"/>
  <c r="O428" i="22"/>
  <c r="N428" i="22"/>
  <c r="M429" i="22"/>
  <c r="R84" i="13"/>
  <c r="N85" i="13" s="1"/>
  <c r="O84" i="13"/>
  <c r="G84" i="13"/>
  <c r="C85" i="13" s="1"/>
  <c r="D84" i="13"/>
  <c r="G431" i="21" l="1"/>
  <c r="F431" i="21"/>
  <c r="E431" i="21"/>
  <c r="D431" i="21"/>
  <c r="B432" i="21"/>
  <c r="C431" i="21"/>
  <c r="A431" i="21"/>
  <c r="B430" i="22"/>
  <c r="G429" i="22"/>
  <c r="F429" i="22"/>
  <c r="E429" i="22"/>
  <c r="D429" i="22"/>
  <c r="A429" i="22"/>
  <c r="C429" i="22"/>
  <c r="O429" i="22"/>
  <c r="N429" i="22"/>
  <c r="L429" i="22"/>
  <c r="M430" i="22"/>
  <c r="R429" i="22"/>
  <c r="Q429" i="22"/>
  <c r="P429" i="22"/>
  <c r="G85" i="13"/>
  <c r="C86" i="13" s="1"/>
  <c r="D85" i="13"/>
  <c r="R85" i="13"/>
  <c r="N86" i="13" s="1"/>
  <c r="O85" i="13"/>
  <c r="A430" i="22" l="1"/>
  <c r="G430" i="22"/>
  <c r="F430" i="22"/>
  <c r="B431" i="22"/>
  <c r="E430" i="22"/>
  <c r="D430" i="22"/>
  <c r="C430" i="22"/>
  <c r="Q430" i="22"/>
  <c r="P430" i="22"/>
  <c r="N430" i="22"/>
  <c r="L430" i="22"/>
  <c r="M431" i="22"/>
  <c r="O430" i="22"/>
  <c r="R430" i="22"/>
  <c r="B433" i="21"/>
  <c r="G432" i="21"/>
  <c r="F432" i="21"/>
  <c r="D432" i="21"/>
  <c r="A432" i="21"/>
  <c r="E432" i="21"/>
  <c r="C432" i="21"/>
  <c r="R86" i="13"/>
  <c r="N87" i="13" s="1"/>
  <c r="O86" i="13"/>
  <c r="D86" i="13"/>
  <c r="G86" i="13"/>
  <c r="C87" i="13" s="1"/>
  <c r="R431" i="22" l="1"/>
  <c r="P431" i="22"/>
  <c r="O431" i="22"/>
  <c r="N431" i="22"/>
  <c r="L431" i="22"/>
  <c r="M432" i="22"/>
  <c r="Q431" i="22"/>
  <c r="D431" i="22"/>
  <c r="C431" i="22"/>
  <c r="G431" i="22"/>
  <c r="F431" i="22"/>
  <c r="E431" i="22"/>
  <c r="A431" i="22"/>
  <c r="B432" i="22"/>
  <c r="A433" i="21"/>
  <c r="B434" i="21"/>
  <c r="G433" i="21"/>
  <c r="F433" i="21"/>
  <c r="D433" i="21"/>
  <c r="E433" i="21"/>
  <c r="C433" i="21"/>
  <c r="D87" i="13"/>
  <c r="G87" i="13"/>
  <c r="C88" i="13" s="1"/>
  <c r="R87" i="13"/>
  <c r="N88" i="13" s="1"/>
  <c r="O87" i="13"/>
  <c r="B435" i="21" l="1"/>
  <c r="F434" i="21"/>
  <c r="C434" i="21"/>
  <c r="A434" i="21"/>
  <c r="E434" i="21"/>
  <c r="D434" i="21"/>
  <c r="G434" i="21"/>
  <c r="F432" i="22"/>
  <c r="E432" i="22"/>
  <c r="A432" i="22"/>
  <c r="B433" i="22"/>
  <c r="G432" i="22"/>
  <c r="D432" i="22"/>
  <c r="C432" i="22"/>
  <c r="R432" i="22"/>
  <c r="Q432" i="22"/>
  <c r="P432" i="22"/>
  <c r="O432" i="22"/>
  <c r="N432" i="22"/>
  <c r="M433" i="22"/>
  <c r="L432" i="22"/>
  <c r="R88" i="13"/>
  <c r="N89" i="13" s="1"/>
  <c r="O88" i="13"/>
  <c r="G88" i="13"/>
  <c r="C89" i="13" s="1"/>
  <c r="D88" i="13"/>
  <c r="G433" i="22" l="1"/>
  <c r="C433" i="22"/>
  <c r="B434" i="22"/>
  <c r="E433" i="22"/>
  <c r="D433" i="22"/>
  <c r="A433" i="22"/>
  <c r="F433" i="22"/>
  <c r="L433" i="22"/>
  <c r="M434" i="22"/>
  <c r="R433" i="22"/>
  <c r="Q433" i="22"/>
  <c r="P433" i="22"/>
  <c r="O433" i="22"/>
  <c r="N433" i="22"/>
  <c r="D435" i="21"/>
  <c r="C435" i="21"/>
  <c r="A435" i="21"/>
  <c r="B436" i="21"/>
  <c r="G435" i="21"/>
  <c r="F435" i="21"/>
  <c r="E435" i="21"/>
  <c r="G89" i="13"/>
  <c r="C90" i="13" s="1"/>
  <c r="D89" i="13"/>
  <c r="R89" i="13"/>
  <c r="N90" i="13" s="1"/>
  <c r="O89" i="13"/>
  <c r="N434" i="22" l="1"/>
  <c r="R434" i="22"/>
  <c r="M435" i="22"/>
  <c r="Q434" i="22"/>
  <c r="P434" i="22"/>
  <c r="O434" i="22"/>
  <c r="L434" i="22"/>
  <c r="E434" i="22"/>
  <c r="D434" i="22"/>
  <c r="A434" i="22"/>
  <c r="B435" i="22"/>
  <c r="F434" i="22"/>
  <c r="C434" i="22"/>
  <c r="G434" i="22"/>
  <c r="E436" i="21"/>
  <c r="D436" i="21"/>
  <c r="C436" i="21"/>
  <c r="A436" i="21"/>
  <c r="B437" i="21"/>
  <c r="G436" i="21"/>
  <c r="F436" i="21"/>
  <c r="R90" i="13"/>
  <c r="N91" i="13" s="1"/>
  <c r="O90" i="13"/>
  <c r="G90" i="13"/>
  <c r="C91" i="13" s="1"/>
  <c r="D90" i="13"/>
  <c r="P435" i="22" l="1"/>
  <c r="O435" i="22"/>
  <c r="M436" i="22"/>
  <c r="Q435" i="22"/>
  <c r="N435" i="22"/>
  <c r="L435" i="22"/>
  <c r="R435" i="22"/>
  <c r="G435" i="22"/>
  <c r="F435" i="22"/>
  <c r="D435" i="22"/>
  <c r="C435" i="22"/>
  <c r="A435" i="22"/>
  <c r="B436" i="22"/>
  <c r="E435" i="22"/>
  <c r="F437" i="21"/>
  <c r="E437" i="21"/>
  <c r="D437" i="21"/>
  <c r="C437" i="21"/>
  <c r="A437" i="21"/>
  <c r="B438" i="21"/>
  <c r="G437" i="21"/>
  <c r="D91" i="13"/>
  <c r="G91" i="13"/>
  <c r="C92" i="13" s="1"/>
  <c r="R91" i="13"/>
  <c r="N92" i="13" s="1"/>
  <c r="O91" i="13"/>
  <c r="F436" i="22" l="1"/>
  <c r="E436" i="22"/>
  <c r="D436" i="22"/>
  <c r="C436" i="22"/>
  <c r="G436" i="22"/>
  <c r="A436" i="22"/>
  <c r="B437" i="22"/>
  <c r="G438" i="21"/>
  <c r="F438" i="21"/>
  <c r="E438" i="21"/>
  <c r="D438" i="21"/>
  <c r="C438" i="21"/>
  <c r="A438" i="21"/>
  <c r="B439" i="21"/>
  <c r="R436" i="22"/>
  <c r="Q436" i="22"/>
  <c r="L436" i="22"/>
  <c r="P436" i="22"/>
  <c r="O436" i="22"/>
  <c r="N436" i="22"/>
  <c r="M437" i="22"/>
  <c r="R92" i="13"/>
  <c r="N93" i="13" s="1"/>
  <c r="O92" i="13"/>
  <c r="G92" i="13"/>
  <c r="C93" i="13" s="1"/>
  <c r="D92" i="13"/>
  <c r="G439" i="21" l="1"/>
  <c r="F439" i="21"/>
  <c r="E439" i="21"/>
  <c r="C439" i="21"/>
  <c r="B440" i="21"/>
  <c r="D439" i="21"/>
  <c r="A439" i="21"/>
  <c r="B438" i="22"/>
  <c r="G437" i="22"/>
  <c r="F437" i="22"/>
  <c r="E437" i="22"/>
  <c r="D437" i="22"/>
  <c r="C437" i="22"/>
  <c r="A437" i="22"/>
  <c r="O437" i="22"/>
  <c r="N437" i="22"/>
  <c r="L437" i="22"/>
  <c r="M438" i="22"/>
  <c r="R437" i="22"/>
  <c r="Q437" i="22"/>
  <c r="P437" i="22"/>
  <c r="D93" i="13"/>
  <c r="G93" i="13"/>
  <c r="C94" i="13" s="1"/>
  <c r="R93" i="13"/>
  <c r="N94" i="13" s="1"/>
  <c r="O93" i="13"/>
  <c r="A438" i="22" l="1"/>
  <c r="G438" i="22"/>
  <c r="F438" i="22"/>
  <c r="B439" i="22"/>
  <c r="E438" i="22"/>
  <c r="D438" i="22"/>
  <c r="C438" i="22"/>
  <c r="A440" i="21"/>
  <c r="B441" i="21"/>
  <c r="G440" i="21"/>
  <c r="F440" i="21"/>
  <c r="E440" i="21"/>
  <c r="D440" i="21"/>
  <c r="C440" i="21"/>
  <c r="Q438" i="22"/>
  <c r="P438" i="22"/>
  <c r="N438" i="22"/>
  <c r="L438" i="22"/>
  <c r="M439" i="22"/>
  <c r="R438" i="22"/>
  <c r="O438" i="22"/>
  <c r="G94" i="13"/>
  <c r="C95" i="13" s="1"/>
  <c r="D94" i="13"/>
  <c r="R94" i="13"/>
  <c r="N95" i="13" s="1"/>
  <c r="O94" i="13"/>
  <c r="B442" i="21" l="1"/>
  <c r="G441" i="21"/>
  <c r="F441" i="21"/>
  <c r="E441" i="21"/>
  <c r="A441" i="21"/>
  <c r="D441" i="21"/>
  <c r="C441" i="21"/>
  <c r="D439" i="22"/>
  <c r="C439" i="22"/>
  <c r="F439" i="22"/>
  <c r="E439" i="22"/>
  <c r="A439" i="22"/>
  <c r="B440" i="22"/>
  <c r="G439" i="22"/>
  <c r="R439" i="22"/>
  <c r="P439" i="22"/>
  <c r="O439" i="22"/>
  <c r="N439" i="22"/>
  <c r="L439" i="22"/>
  <c r="M440" i="22"/>
  <c r="Q439" i="22"/>
  <c r="R95" i="13"/>
  <c r="N96" i="13" s="1"/>
  <c r="O95" i="13"/>
  <c r="D95" i="13"/>
  <c r="G95" i="13"/>
  <c r="C96" i="13" s="1"/>
  <c r="F440" i="22" l="1"/>
  <c r="E440" i="22"/>
  <c r="A440" i="22"/>
  <c r="B441" i="22"/>
  <c r="G440" i="22"/>
  <c r="D440" i="22"/>
  <c r="C440" i="22"/>
  <c r="R440" i="22"/>
  <c r="Q440" i="22"/>
  <c r="P440" i="22"/>
  <c r="O440" i="22"/>
  <c r="N440" i="22"/>
  <c r="M441" i="22"/>
  <c r="L440" i="22"/>
  <c r="C442" i="21"/>
  <c r="A442" i="21"/>
  <c r="B443" i="21"/>
  <c r="G442" i="21"/>
  <c r="F442" i="21"/>
  <c r="E442" i="21"/>
  <c r="D442" i="21"/>
  <c r="G96" i="13"/>
  <c r="C97" i="13" s="1"/>
  <c r="D96" i="13"/>
  <c r="R96" i="13"/>
  <c r="N97" i="13" s="1"/>
  <c r="O96" i="13"/>
  <c r="L441" i="22" l="1"/>
  <c r="M442" i="22"/>
  <c r="R441" i="22"/>
  <c r="Q441" i="22"/>
  <c r="P441" i="22"/>
  <c r="O441" i="22"/>
  <c r="N441" i="22"/>
  <c r="G441" i="22"/>
  <c r="C441" i="22"/>
  <c r="B442" i="22"/>
  <c r="F441" i="22"/>
  <c r="D441" i="22"/>
  <c r="A441" i="22"/>
  <c r="E441" i="22"/>
  <c r="B444" i="21"/>
  <c r="G443" i="21"/>
  <c r="D443" i="21"/>
  <c r="C443" i="21"/>
  <c r="A443" i="21"/>
  <c r="F443" i="21"/>
  <c r="E443" i="21"/>
  <c r="R97" i="13"/>
  <c r="N98" i="13" s="1"/>
  <c r="O97" i="13"/>
  <c r="G97" i="13"/>
  <c r="C98" i="13" s="1"/>
  <c r="D97" i="13"/>
  <c r="E442" i="22" l="1"/>
  <c r="D442" i="22"/>
  <c r="A442" i="22"/>
  <c r="B443" i="22"/>
  <c r="C442" i="22"/>
  <c r="G442" i="22"/>
  <c r="F442" i="22"/>
  <c r="E444" i="21"/>
  <c r="D444" i="21"/>
  <c r="C444" i="21"/>
  <c r="A444" i="21"/>
  <c r="B445" i="21"/>
  <c r="G444" i="21"/>
  <c r="F444" i="21"/>
  <c r="N442" i="22"/>
  <c r="R442" i="22"/>
  <c r="M443" i="22"/>
  <c r="Q442" i="22"/>
  <c r="P442" i="22"/>
  <c r="O442" i="22"/>
  <c r="L442" i="22"/>
  <c r="D98" i="13"/>
  <c r="G98" i="13"/>
  <c r="C99" i="13" s="1"/>
  <c r="R98" i="13"/>
  <c r="N99" i="13" s="1"/>
  <c r="O98" i="13"/>
  <c r="B446" i="21" l="1"/>
  <c r="F445" i="21"/>
  <c r="E445" i="21"/>
  <c r="D445" i="21"/>
  <c r="C445" i="21"/>
  <c r="A445" i="21"/>
  <c r="G445" i="21"/>
  <c r="G443" i="22"/>
  <c r="F443" i="22"/>
  <c r="D443" i="22"/>
  <c r="C443" i="22"/>
  <c r="A443" i="22"/>
  <c r="B444" i="22"/>
  <c r="E443" i="22"/>
  <c r="P443" i="22"/>
  <c r="O443" i="22"/>
  <c r="M444" i="22"/>
  <c r="R443" i="22"/>
  <c r="N443" i="22"/>
  <c r="L443" i="22"/>
  <c r="Q443" i="22"/>
  <c r="D99" i="13"/>
  <c r="G99" i="13"/>
  <c r="C100" i="13" s="1"/>
  <c r="R99" i="13"/>
  <c r="N100" i="13" s="1"/>
  <c r="O99" i="13"/>
  <c r="F444" i="22" l="1"/>
  <c r="E444" i="22"/>
  <c r="D444" i="22"/>
  <c r="C444" i="22"/>
  <c r="G444" i="22"/>
  <c r="A444" i="22"/>
  <c r="B445" i="22"/>
  <c r="R444" i="22"/>
  <c r="Q444" i="22"/>
  <c r="L444" i="22"/>
  <c r="O444" i="22"/>
  <c r="N444" i="22"/>
  <c r="M445" i="22"/>
  <c r="P444" i="22"/>
  <c r="G446" i="21"/>
  <c r="F446" i="21"/>
  <c r="E446" i="21"/>
  <c r="D446" i="21"/>
  <c r="C446" i="21"/>
  <c r="B447" i="21"/>
  <c r="A446" i="21"/>
  <c r="G100" i="13"/>
  <c r="C101" i="13" s="1"/>
  <c r="D100" i="13"/>
  <c r="R100" i="13"/>
  <c r="N101" i="13" s="1"/>
  <c r="O100" i="13"/>
  <c r="O445" i="22" l="1"/>
  <c r="N445" i="22"/>
  <c r="L445" i="22"/>
  <c r="M446" i="22"/>
  <c r="R445" i="22"/>
  <c r="Q445" i="22"/>
  <c r="P445" i="22"/>
  <c r="G447" i="21"/>
  <c r="F447" i="21"/>
  <c r="E447" i="21"/>
  <c r="D447" i="21"/>
  <c r="C447" i="21"/>
  <c r="B448" i="21"/>
  <c r="A447" i="21"/>
  <c r="B446" i="22"/>
  <c r="G445" i="22"/>
  <c r="F445" i="22"/>
  <c r="E445" i="22"/>
  <c r="D445" i="22"/>
  <c r="C445" i="22"/>
  <c r="A445" i="22"/>
  <c r="G101" i="13"/>
  <c r="C102" i="13" s="1"/>
  <c r="D101" i="13"/>
  <c r="R101" i="13"/>
  <c r="N102" i="13" s="1"/>
  <c r="O101" i="13"/>
  <c r="B449" i="21" l="1"/>
  <c r="G448" i="21"/>
  <c r="F448" i="21"/>
  <c r="E448" i="21"/>
  <c r="D448" i="21"/>
  <c r="A448" i="21"/>
  <c r="C448" i="21"/>
  <c r="A446" i="22"/>
  <c r="G446" i="22"/>
  <c r="F446" i="22"/>
  <c r="B447" i="22"/>
  <c r="D446" i="22"/>
  <c r="C446" i="22"/>
  <c r="E446" i="22"/>
  <c r="Q446" i="22"/>
  <c r="P446" i="22"/>
  <c r="N446" i="22"/>
  <c r="L446" i="22"/>
  <c r="M447" i="22"/>
  <c r="R446" i="22"/>
  <c r="O446" i="22"/>
  <c r="R102" i="13"/>
  <c r="N103" i="13" s="1"/>
  <c r="O102" i="13"/>
  <c r="D102" i="13"/>
  <c r="G102" i="13"/>
  <c r="C103" i="13" s="1"/>
  <c r="D447" i="22" l="1"/>
  <c r="C447" i="22"/>
  <c r="E447" i="22"/>
  <c r="A447" i="22"/>
  <c r="B448" i="22"/>
  <c r="G447" i="22"/>
  <c r="F447" i="22"/>
  <c r="R447" i="22"/>
  <c r="P447" i="22"/>
  <c r="O447" i="22"/>
  <c r="N447" i="22"/>
  <c r="L447" i="22"/>
  <c r="M448" i="22"/>
  <c r="Q447" i="22"/>
  <c r="A449" i="21"/>
  <c r="B450" i="21"/>
  <c r="G449" i="21"/>
  <c r="F449" i="21"/>
  <c r="E449" i="21"/>
  <c r="D449" i="21"/>
  <c r="C449" i="21"/>
  <c r="D103" i="13"/>
  <c r="G103" i="13"/>
  <c r="C104" i="13" s="1"/>
  <c r="R103" i="13"/>
  <c r="N104" i="13" s="1"/>
  <c r="O103" i="13"/>
  <c r="B451" i="21" l="1"/>
  <c r="G450" i="21"/>
  <c r="F450" i="21"/>
  <c r="C450" i="21"/>
  <c r="A450" i="21"/>
  <c r="E450" i="21"/>
  <c r="D450" i="21"/>
  <c r="R448" i="22"/>
  <c r="Q448" i="22"/>
  <c r="P448" i="22"/>
  <c r="O448" i="22"/>
  <c r="N448" i="22"/>
  <c r="M449" i="22"/>
  <c r="L448" i="22"/>
  <c r="F448" i="22"/>
  <c r="E448" i="22"/>
  <c r="A448" i="22"/>
  <c r="B449" i="22"/>
  <c r="G448" i="22"/>
  <c r="D448" i="22"/>
  <c r="C448" i="22"/>
  <c r="G104" i="13"/>
  <c r="C105" i="13" s="1"/>
  <c r="D104" i="13"/>
  <c r="R104" i="13"/>
  <c r="N105" i="13" s="1"/>
  <c r="O104" i="13"/>
  <c r="L449" i="22" l="1"/>
  <c r="M450" i="22"/>
  <c r="R449" i="22"/>
  <c r="Q449" i="22"/>
  <c r="P449" i="22"/>
  <c r="O449" i="22"/>
  <c r="N449" i="22"/>
  <c r="G449" i="22"/>
  <c r="C449" i="22"/>
  <c r="B450" i="22"/>
  <c r="F449" i="22"/>
  <c r="E449" i="22"/>
  <c r="A449" i="22"/>
  <c r="D449" i="22"/>
  <c r="D451" i="21"/>
  <c r="C451" i="21"/>
  <c r="A451" i="21"/>
  <c r="B452" i="21"/>
  <c r="G451" i="21"/>
  <c r="F451" i="21"/>
  <c r="E451" i="21"/>
  <c r="R105" i="13"/>
  <c r="N106" i="13" s="1"/>
  <c r="O105" i="13"/>
  <c r="D105" i="13"/>
  <c r="G105" i="13"/>
  <c r="C106" i="13" s="1"/>
  <c r="E450" i="22" l="1"/>
  <c r="D450" i="22"/>
  <c r="A450" i="22"/>
  <c r="B451" i="22"/>
  <c r="G450" i="22"/>
  <c r="F450" i="22"/>
  <c r="C450" i="22"/>
  <c r="B453" i="21"/>
  <c r="E452" i="21"/>
  <c r="D452" i="21"/>
  <c r="C452" i="21"/>
  <c r="A452" i="21"/>
  <c r="G452" i="21"/>
  <c r="F452" i="21"/>
  <c r="N450" i="22"/>
  <c r="R450" i="22"/>
  <c r="M451" i="22"/>
  <c r="Q450" i="22"/>
  <c r="P450" i="22"/>
  <c r="O450" i="22"/>
  <c r="L450" i="22"/>
  <c r="G106" i="13"/>
  <c r="C107" i="13" s="1"/>
  <c r="D106" i="13"/>
  <c r="R106" i="13"/>
  <c r="N107" i="13" s="1"/>
  <c r="O106" i="13"/>
  <c r="F453" i="21" l="1"/>
  <c r="E453" i="21"/>
  <c r="D453" i="21"/>
  <c r="C453" i="21"/>
  <c r="A453" i="21"/>
  <c r="B454" i="21"/>
  <c r="G453" i="21"/>
  <c r="G451" i="22"/>
  <c r="F451" i="22"/>
  <c r="D451" i="22"/>
  <c r="C451" i="22"/>
  <c r="A451" i="22"/>
  <c r="B452" i="22"/>
  <c r="E451" i="22"/>
  <c r="P451" i="22"/>
  <c r="O451" i="22"/>
  <c r="M452" i="22"/>
  <c r="R451" i="22"/>
  <c r="Q451" i="22"/>
  <c r="L451" i="22"/>
  <c r="N451" i="22"/>
  <c r="R107" i="13"/>
  <c r="N108" i="13" s="1"/>
  <c r="O107" i="13"/>
  <c r="D107" i="13"/>
  <c r="G107" i="13"/>
  <c r="C108" i="13" s="1"/>
  <c r="F452" i="22" l="1"/>
  <c r="E452" i="22"/>
  <c r="D452" i="22"/>
  <c r="C452" i="22"/>
  <c r="G452" i="22"/>
  <c r="A452" i="22"/>
  <c r="B453" i="22"/>
  <c r="G454" i="21"/>
  <c r="F454" i="21"/>
  <c r="E454" i="21"/>
  <c r="D454" i="21"/>
  <c r="C454" i="21"/>
  <c r="A454" i="21"/>
  <c r="B455" i="21"/>
  <c r="R452" i="22"/>
  <c r="Q452" i="22"/>
  <c r="L452" i="22"/>
  <c r="N452" i="22"/>
  <c r="M453" i="22"/>
  <c r="P452" i="22"/>
  <c r="O452" i="22"/>
  <c r="G108" i="13"/>
  <c r="C109" i="13" s="1"/>
  <c r="D108" i="13"/>
  <c r="R108" i="13"/>
  <c r="N109" i="13" s="1"/>
  <c r="O108" i="13"/>
  <c r="B454" i="22" l="1"/>
  <c r="G453" i="22"/>
  <c r="F453" i="22"/>
  <c r="E453" i="22"/>
  <c r="D453" i="22"/>
  <c r="C453" i="22"/>
  <c r="A453" i="22"/>
  <c r="G455" i="21"/>
  <c r="F455" i="21"/>
  <c r="E455" i="21"/>
  <c r="D455" i="21"/>
  <c r="C455" i="21"/>
  <c r="A455" i="21"/>
  <c r="B456" i="21"/>
  <c r="O453" i="22"/>
  <c r="N453" i="22"/>
  <c r="L453" i="22"/>
  <c r="M454" i="22"/>
  <c r="R453" i="22"/>
  <c r="Q453" i="22"/>
  <c r="P453" i="22"/>
  <c r="R109" i="13"/>
  <c r="N110" i="13" s="1"/>
  <c r="O109" i="13"/>
  <c r="D109" i="13"/>
  <c r="G109" i="13"/>
  <c r="C110" i="13" s="1"/>
  <c r="A456" i="21" l="1"/>
  <c r="B457" i="21"/>
  <c r="G456" i="21"/>
  <c r="F456" i="21"/>
  <c r="E456" i="21"/>
  <c r="D456" i="21"/>
  <c r="C456" i="21"/>
  <c r="Q454" i="22"/>
  <c r="P454" i="22"/>
  <c r="N454" i="22"/>
  <c r="L454" i="22"/>
  <c r="M455" i="22"/>
  <c r="R454" i="22"/>
  <c r="O454" i="22"/>
  <c r="A454" i="22"/>
  <c r="G454" i="22"/>
  <c r="F454" i="22"/>
  <c r="B455" i="22"/>
  <c r="E454" i="22"/>
  <c r="C454" i="22"/>
  <c r="D454" i="22"/>
  <c r="D110" i="13"/>
  <c r="G110" i="13"/>
  <c r="C111" i="13" s="1"/>
  <c r="R110" i="13"/>
  <c r="N111" i="13" s="1"/>
  <c r="O110" i="13"/>
  <c r="B458" i="21" l="1"/>
  <c r="G457" i="21"/>
  <c r="F457" i="21"/>
  <c r="E457" i="21"/>
  <c r="C457" i="21"/>
  <c r="A457" i="21"/>
  <c r="D457" i="21"/>
  <c r="R455" i="22"/>
  <c r="P455" i="22"/>
  <c r="O455" i="22"/>
  <c r="N455" i="22"/>
  <c r="L455" i="22"/>
  <c r="M456" i="22"/>
  <c r="Q455" i="22"/>
  <c r="D455" i="22"/>
  <c r="C455" i="22"/>
  <c r="A455" i="22"/>
  <c r="B456" i="22"/>
  <c r="G455" i="22"/>
  <c r="F455" i="22"/>
  <c r="E455" i="22"/>
  <c r="D111" i="13"/>
  <c r="G111" i="13"/>
  <c r="C112" i="13" s="1"/>
  <c r="R111" i="13"/>
  <c r="N112" i="13" s="1"/>
  <c r="O111" i="13"/>
  <c r="R456" i="22" l="1"/>
  <c r="Q456" i="22"/>
  <c r="P456" i="22"/>
  <c r="O456" i="22"/>
  <c r="N456" i="22"/>
  <c r="M457" i="22"/>
  <c r="L456" i="22"/>
  <c r="F456" i="22"/>
  <c r="E456" i="22"/>
  <c r="A456" i="22"/>
  <c r="B457" i="22"/>
  <c r="G456" i="22"/>
  <c r="D456" i="22"/>
  <c r="C456" i="22"/>
  <c r="C458" i="21"/>
  <c r="A458" i="21"/>
  <c r="B459" i="21"/>
  <c r="G458" i="21"/>
  <c r="F458" i="21"/>
  <c r="E458" i="21"/>
  <c r="D458" i="21"/>
  <c r="R112" i="13"/>
  <c r="N113" i="13" s="1"/>
  <c r="O112" i="13"/>
  <c r="G112" i="13"/>
  <c r="C113" i="13" s="1"/>
  <c r="D112" i="13"/>
  <c r="G457" i="22" l="1"/>
  <c r="C457" i="22"/>
  <c r="B458" i="22"/>
  <c r="F457" i="22"/>
  <c r="E457" i="22"/>
  <c r="D457" i="22"/>
  <c r="A457" i="22"/>
  <c r="L457" i="22"/>
  <c r="M458" i="22"/>
  <c r="R457" i="22"/>
  <c r="Q457" i="22"/>
  <c r="P457" i="22"/>
  <c r="N457" i="22"/>
  <c r="O457" i="22"/>
  <c r="B460" i="21"/>
  <c r="G459" i="21"/>
  <c r="E459" i="21"/>
  <c r="D459" i="21"/>
  <c r="C459" i="21"/>
  <c r="A459" i="21"/>
  <c r="F459" i="21"/>
  <c r="G113" i="13"/>
  <c r="C114" i="13" s="1"/>
  <c r="D113" i="13"/>
  <c r="R113" i="13"/>
  <c r="N114" i="13" s="1"/>
  <c r="O113" i="13"/>
  <c r="E460" i="21" l="1"/>
  <c r="D460" i="21"/>
  <c r="C460" i="21"/>
  <c r="A460" i="21"/>
  <c r="B461" i="21"/>
  <c r="G460" i="21"/>
  <c r="F460" i="21"/>
  <c r="N458" i="22"/>
  <c r="R458" i="22"/>
  <c r="Q458" i="22"/>
  <c r="P458" i="22"/>
  <c r="O458" i="22"/>
  <c r="L458" i="22"/>
  <c r="M459" i="22"/>
  <c r="E458" i="22"/>
  <c r="D458" i="22"/>
  <c r="A458" i="22"/>
  <c r="B459" i="22"/>
  <c r="G458" i="22"/>
  <c r="F458" i="22"/>
  <c r="C458" i="22"/>
  <c r="R114" i="13"/>
  <c r="N115" i="13" s="1"/>
  <c r="O114" i="13"/>
  <c r="G114" i="13"/>
  <c r="C115" i="13" s="1"/>
  <c r="D114" i="13"/>
  <c r="P459" i="22" l="1"/>
  <c r="O459" i="22"/>
  <c r="M460" i="22"/>
  <c r="R459" i="22"/>
  <c r="Q459" i="22"/>
  <c r="N459" i="22"/>
  <c r="L459" i="22"/>
  <c r="B462" i="21"/>
  <c r="G461" i="21"/>
  <c r="F461" i="21"/>
  <c r="E461" i="21"/>
  <c r="D461" i="21"/>
  <c r="C461" i="21"/>
  <c r="A461" i="21"/>
  <c r="G459" i="22"/>
  <c r="F459" i="22"/>
  <c r="D459" i="22"/>
  <c r="C459" i="22"/>
  <c r="A459" i="22"/>
  <c r="B460" i="22"/>
  <c r="E459" i="22"/>
  <c r="D115" i="13"/>
  <c r="G115" i="13"/>
  <c r="C116" i="13" s="1"/>
  <c r="R115" i="13"/>
  <c r="N116" i="13" s="1"/>
  <c r="O115" i="13"/>
  <c r="G462" i="21" l="1"/>
  <c r="F462" i="21"/>
  <c r="E462" i="21"/>
  <c r="D462" i="21"/>
  <c r="C462" i="21"/>
  <c r="B463" i="21"/>
  <c r="A462" i="21"/>
  <c r="F460" i="22"/>
  <c r="E460" i="22"/>
  <c r="D460" i="22"/>
  <c r="C460" i="22"/>
  <c r="A460" i="22"/>
  <c r="G460" i="22"/>
  <c r="B461" i="22"/>
  <c r="R460" i="22"/>
  <c r="Q460" i="22"/>
  <c r="L460" i="22"/>
  <c r="N460" i="22"/>
  <c r="M461" i="22"/>
  <c r="P460" i="22"/>
  <c r="O460" i="22"/>
  <c r="R116" i="13"/>
  <c r="N117" i="13" s="1"/>
  <c r="O116" i="13"/>
  <c r="G116" i="13"/>
  <c r="C117" i="13" s="1"/>
  <c r="D116" i="13"/>
  <c r="B462" i="22" l="1"/>
  <c r="G461" i="22"/>
  <c r="F461" i="22"/>
  <c r="E461" i="22"/>
  <c r="D461" i="22"/>
  <c r="C461" i="22"/>
  <c r="A461" i="22"/>
  <c r="O461" i="22"/>
  <c r="N461" i="22"/>
  <c r="L461" i="22"/>
  <c r="M462" i="22"/>
  <c r="R461" i="22"/>
  <c r="Q461" i="22"/>
  <c r="P461" i="22"/>
  <c r="B464" i="21"/>
  <c r="G463" i="21"/>
  <c r="F463" i="21"/>
  <c r="E463" i="21"/>
  <c r="D463" i="21"/>
  <c r="C463" i="21"/>
  <c r="A463" i="21"/>
  <c r="G117" i="13"/>
  <c r="C118" i="13" s="1"/>
  <c r="D117" i="13"/>
  <c r="R117" i="13"/>
  <c r="N118" i="13" s="1"/>
  <c r="O117" i="13"/>
  <c r="B465" i="21" l="1"/>
  <c r="G464" i="21"/>
  <c r="F464" i="21"/>
  <c r="E464" i="21"/>
  <c r="D464" i="21"/>
  <c r="A464" i="21"/>
  <c r="C464" i="21"/>
  <c r="Q462" i="22"/>
  <c r="P462" i="22"/>
  <c r="N462" i="22"/>
  <c r="L462" i="22"/>
  <c r="M463" i="22"/>
  <c r="R462" i="22"/>
  <c r="O462" i="22"/>
  <c r="A462" i="22"/>
  <c r="G462" i="22"/>
  <c r="F462" i="22"/>
  <c r="E462" i="22"/>
  <c r="B463" i="22"/>
  <c r="D462" i="22"/>
  <c r="C462" i="22"/>
  <c r="R118" i="13"/>
  <c r="N119" i="13" s="1"/>
  <c r="O118" i="13"/>
  <c r="D118" i="13"/>
  <c r="G118" i="13"/>
  <c r="C119" i="13" s="1"/>
  <c r="D463" i="22" l="1"/>
  <c r="C463" i="22"/>
  <c r="G463" i="22"/>
  <c r="F463" i="22"/>
  <c r="E463" i="22"/>
  <c r="A463" i="22"/>
  <c r="B464" i="22"/>
  <c r="R463" i="22"/>
  <c r="P463" i="22"/>
  <c r="O463" i="22"/>
  <c r="N463" i="22"/>
  <c r="L463" i="22"/>
  <c r="M464" i="22"/>
  <c r="Q463" i="22"/>
  <c r="A465" i="21"/>
  <c r="B466" i="21"/>
  <c r="G465" i="21"/>
  <c r="F465" i="21"/>
  <c r="E465" i="21"/>
  <c r="D465" i="21"/>
  <c r="C465" i="21"/>
  <c r="D119" i="13"/>
  <c r="G119" i="13"/>
  <c r="C120" i="13" s="1"/>
  <c r="R119" i="13"/>
  <c r="N120" i="13" s="1"/>
  <c r="O119" i="13"/>
  <c r="B467" i="21" l="1"/>
  <c r="G466" i="21"/>
  <c r="F466" i="21"/>
  <c r="D466" i="21"/>
  <c r="C466" i="21"/>
  <c r="A466" i="21"/>
  <c r="E466" i="21"/>
  <c r="F464" i="22"/>
  <c r="E464" i="22"/>
  <c r="A464" i="22"/>
  <c r="B465" i="22"/>
  <c r="G464" i="22"/>
  <c r="D464" i="22"/>
  <c r="C464" i="22"/>
  <c r="R464" i="22"/>
  <c r="Q464" i="22"/>
  <c r="P464" i="22"/>
  <c r="O464" i="22"/>
  <c r="N464" i="22"/>
  <c r="L464" i="22"/>
  <c r="M465" i="22"/>
  <c r="G120" i="13"/>
  <c r="C121" i="13" s="1"/>
  <c r="D120" i="13"/>
  <c r="R120" i="13"/>
  <c r="N121" i="13" s="1"/>
  <c r="O120" i="13"/>
  <c r="L465" i="22" l="1"/>
  <c r="M466" i="22"/>
  <c r="R465" i="22"/>
  <c r="Q465" i="22"/>
  <c r="P465" i="22"/>
  <c r="O465" i="22"/>
  <c r="N465" i="22"/>
  <c r="G465" i="22"/>
  <c r="C465" i="22"/>
  <c r="B466" i="22"/>
  <c r="F465" i="22"/>
  <c r="E465" i="22"/>
  <c r="D465" i="22"/>
  <c r="A465" i="22"/>
  <c r="D467" i="21"/>
  <c r="C467" i="21"/>
  <c r="A467" i="21"/>
  <c r="B468" i="21"/>
  <c r="G467" i="21"/>
  <c r="F467" i="21"/>
  <c r="E467" i="21"/>
  <c r="R121" i="13"/>
  <c r="N122" i="13" s="1"/>
  <c r="O121" i="13"/>
  <c r="D121" i="13"/>
  <c r="G121" i="13"/>
  <c r="C122" i="13" s="1"/>
  <c r="E466" i="22" l="1"/>
  <c r="D466" i="22"/>
  <c r="A466" i="22"/>
  <c r="B467" i="22"/>
  <c r="G466" i="22"/>
  <c r="F466" i="22"/>
  <c r="C466" i="22"/>
  <c r="B469" i="21"/>
  <c r="F468" i="21"/>
  <c r="E468" i="21"/>
  <c r="D468" i="21"/>
  <c r="C468" i="21"/>
  <c r="A468" i="21"/>
  <c r="G468" i="21"/>
  <c r="N466" i="22"/>
  <c r="R466" i="22"/>
  <c r="Q466" i="22"/>
  <c r="L466" i="22"/>
  <c r="M467" i="22"/>
  <c r="P466" i="22"/>
  <c r="O466" i="22"/>
  <c r="D122" i="13"/>
  <c r="G122" i="13"/>
  <c r="C123" i="13" s="1"/>
  <c r="R122" i="13"/>
  <c r="N123" i="13" s="1"/>
  <c r="O122" i="13"/>
  <c r="F469" i="21" l="1"/>
  <c r="E469" i="21"/>
  <c r="D469" i="21"/>
  <c r="C469" i="21"/>
  <c r="A469" i="21"/>
  <c r="B470" i="21"/>
  <c r="G469" i="21"/>
  <c r="G467" i="22"/>
  <c r="F467" i="22"/>
  <c r="D467" i="22"/>
  <c r="C467" i="22"/>
  <c r="A467" i="22"/>
  <c r="B468" i="22"/>
  <c r="E467" i="22"/>
  <c r="P467" i="22"/>
  <c r="O467" i="22"/>
  <c r="M468" i="22"/>
  <c r="R467" i="22"/>
  <c r="Q467" i="22"/>
  <c r="N467" i="22"/>
  <c r="L467" i="22"/>
  <c r="R123" i="13"/>
  <c r="N124" i="13" s="1"/>
  <c r="O123" i="13"/>
  <c r="D123" i="13"/>
  <c r="G123" i="13"/>
  <c r="C124" i="13" s="1"/>
  <c r="F468" i="22" l="1"/>
  <c r="E468" i="22"/>
  <c r="D468" i="22"/>
  <c r="C468" i="22"/>
  <c r="A468" i="22"/>
  <c r="B469" i="22"/>
  <c r="G468" i="22"/>
  <c r="G470" i="21"/>
  <c r="F470" i="21"/>
  <c r="E470" i="21"/>
  <c r="D470" i="21"/>
  <c r="C470" i="21"/>
  <c r="A470" i="21"/>
  <c r="B471" i="21"/>
  <c r="R468" i="22"/>
  <c r="Q468" i="22"/>
  <c r="L468" i="22"/>
  <c r="M469" i="22"/>
  <c r="P468" i="22"/>
  <c r="N468" i="22"/>
  <c r="O468" i="22"/>
  <c r="G124" i="13"/>
  <c r="C125" i="13" s="1"/>
  <c r="D124" i="13"/>
  <c r="R124" i="13"/>
  <c r="N125" i="13" s="1"/>
  <c r="O124" i="13"/>
  <c r="G471" i="21" l="1"/>
  <c r="F471" i="21"/>
  <c r="E471" i="21"/>
  <c r="D471" i="21"/>
  <c r="C471" i="21"/>
  <c r="A471" i="21"/>
  <c r="B472" i="21"/>
  <c r="B470" i="22"/>
  <c r="G469" i="22"/>
  <c r="F469" i="22"/>
  <c r="E469" i="22"/>
  <c r="D469" i="22"/>
  <c r="C469" i="22"/>
  <c r="A469" i="22"/>
  <c r="O469" i="22"/>
  <c r="N469" i="22"/>
  <c r="L469" i="22"/>
  <c r="M470" i="22"/>
  <c r="P469" i="22"/>
  <c r="R469" i="22"/>
  <c r="Q469" i="22"/>
  <c r="R125" i="13"/>
  <c r="N126" i="13" s="1"/>
  <c r="O125" i="13"/>
  <c r="D125" i="13"/>
  <c r="G125" i="13"/>
  <c r="C126" i="13" s="1"/>
  <c r="A470" i="22" l="1"/>
  <c r="G470" i="22"/>
  <c r="F470" i="22"/>
  <c r="E470" i="22"/>
  <c r="B471" i="22"/>
  <c r="D470" i="22"/>
  <c r="C470" i="22"/>
  <c r="A472" i="21"/>
  <c r="B473" i="21"/>
  <c r="G472" i="21"/>
  <c r="F472" i="21"/>
  <c r="E472" i="21"/>
  <c r="D472" i="21"/>
  <c r="C472" i="21"/>
  <c r="Q470" i="22"/>
  <c r="P470" i="22"/>
  <c r="N470" i="22"/>
  <c r="L470" i="22"/>
  <c r="M471" i="22"/>
  <c r="R470" i="22"/>
  <c r="O470" i="22"/>
  <c r="G126" i="13"/>
  <c r="C127" i="13" s="1"/>
  <c r="D126" i="13"/>
  <c r="R126" i="13"/>
  <c r="N127" i="13" s="1"/>
  <c r="O126" i="13"/>
  <c r="B474" i="21" l="1"/>
  <c r="G473" i="21"/>
  <c r="F473" i="21"/>
  <c r="E473" i="21"/>
  <c r="C473" i="21"/>
  <c r="A473" i="21"/>
  <c r="D473" i="21"/>
  <c r="D471" i="22"/>
  <c r="C471" i="22"/>
  <c r="G471" i="22"/>
  <c r="B472" i="22"/>
  <c r="F471" i="22"/>
  <c r="E471" i="22"/>
  <c r="A471" i="22"/>
  <c r="R471" i="22"/>
  <c r="P471" i="22"/>
  <c r="O471" i="22"/>
  <c r="N471" i="22"/>
  <c r="L471" i="22"/>
  <c r="M472" i="22"/>
  <c r="Q471" i="22"/>
  <c r="R127" i="13"/>
  <c r="N128" i="13" s="1"/>
  <c r="O127" i="13"/>
  <c r="D127" i="13"/>
  <c r="G127" i="13"/>
  <c r="C128" i="13" s="1"/>
  <c r="F472" i="22" l="1"/>
  <c r="E472" i="22"/>
  <c r="A472" i="22"/>
  <c r="B473" i="22"/>
  <c r="G472" i="22"/>
  <c r="D472" i="22"/>
  <c r="C472" i="22"/>
  <c r="R472" i="22"/>
  <c r="Q472" i="22"/>
  <c r="P472" i="22"/>
  <c r="O472" i="22"/>
  <c r="N472" i="22"/>
  <c r="L472" i="22"/>
  <c r="M473" i="22"/>
  <c r="C474" i="21"/>
  <c r="A474" i="21"/>
  <c r="B475" i="21"/>
  <c r="G474" i="21"/>
  <c r="F474" i="21"/>
  <c r="E474" i="21"/>
  <c r="D474" i="21"/>
  <c r="G128" i="13"/>
  <c r="C129" i="13" s="1"/>
  <c r="D128" i="13"/>
  <c r="R128" i="13"/>
  <c r="N129" i="13" s="1"/>
  <c r="O128" i="13"/>
  <c r="L473" i="22" l="1"/>
  <c r="M474" i="22"/>
  <c r="R473" i="22"/>
  <c r="Q473" i="22"/>
  <c r="P473" i="22"/>
  <c r="O473" i="22"/>
  <c r="N473" i="22"/>
  <c r="G473" i="22"/>
  <c r="C473" i="22"/>
  <c r="B474" i="22"/>
  <c r="A473" i="22"/>
  <c r="F473" i="22"/>
  <c r="E473" i="22"/>
  <c r="D473" i="22"/>
  <c r="B476" i="21"/>
  <c r="G475" i="21"/>
  <c r="E475" i="21"/>
  <c r="D475" i="21"/>
  <c r="C475" i="21"/>
  <c r="A475" i="21"/>
  <c r="F475" i="21"/>
  <c r="R129" i="13"/>
  <c r="N130" i="13" s="1"/>
  <c r="O129" i="13"/>
  <c r="G129" i="13"/>
  <c r="C130" i="13" s="1"/>
  <c r="D129" i="13"/>
  <c r="E476" i="21" l="1"/>
  <c r="D476" i="21"/>
  <c r="C476" i="21"/>
  <c r="A476" i="21"/>
  <c r="B477" i="21"/>
  <c r="G476" i="21"/>
  <c r="F476" i="21"/>
  <c r="E474" i="22"/>
  <c r="D474" i="22"/>
  <c r="A474" i="22"/>
  <c r="B475" i="22"/>
  <c r="G474" i="22"/>
  <c r="F474" i="22"/>
  <c r="C474" i="22"/>
  <c r="N474" i="22"/>
  <c r="R474" i="22"/>
  <c r="Q474" i="22"/>
  <c r="P474" i="22"/>
  <c r="M475" i="22"/>
  <c r="O474" i="22"/>
  <c r="L474" i="22"/>
  <c r="G130" i="13"/>
  <c r="C131" i="13" s="1"/>
  <c r="D130" i="13"/>
  <c r="R130" i="13"/>
  <c r="N131" i="13" s="1"/>
  <c r="O130" i="13"/>
  <c r="G475" i="22" l="1"/>
  <c r="F475" i="22"/>
  <c r="D475" i="22"/>
  <c r="C475" i="22"/>
  <c r="A475" i="22"/>
  <c r="B476" i="22"/>
  <c r="E475" i="22"/>
  <c r="B478" i="21"/>
  <c r="G477" i="21"/>
  <c r="F477" i="21"/>
  <c r="E477" i="21"/>
  <c r="D477" i="21"/>
  <c r="C477" i="21"/>
  <c r="A477" i="21"/>
  <c r="P475" i="22"/>
  <c r="O475" i="22"/>
  <c r="M476" i="22"/>
  <c r="R475" i="22"/>
  <c r="Q475" i="22"/>
  <c r="N475" i="22"/>
  <c r="L475" i="22"/>
  <c r="R131" i="13"/>
  <c r="N132" i="13" s="1"/>
  <c r="O131" i="13"/>
  <c r="D131" i="13"/>
  <c r="G131" i="13"/>
  <c r="C132" i="13" s="1"/>
  <c r="G478" i="21" l="1"/>
  <c r="F478" i="21"/>
  <c r="E478" i="21"/>
  <c r="D478" i="21"/>
  <c r="C478" i="21"/>
  <c r="B479" i="21"/>
  <c r="A478" i="21"/>
  <c r="F476" i="22"/>
  <c r="E476" i="22"/>
  <c r="D476" i="22"/>
  <c r="C476" i="22"/>
  <c r="A476" i="22"/>
  <c r="B477" i="22"/>
  <c r="G476" i="22"/>
  <c r="R476" i="22"/>
  <c r="Q476" i="22"/>
  <c r="L476" i="22"/>
  <c r="N476" i="22"/>
  <c r="M477" i="22"/>
  <c r="P476" i="22"/>
  <c r="O476" i="22"/>
  <c r="G132" i="13"/>
  <c r="C133" i="13" s="1"/>
  <c r="D132" i="13"/>
  <c r="R132" i="13"/>
  <c r="N133" i="13" s="1"/>
  <c r="O132" i="13"/>
  <c r="B478" i="22" l="1"/>
  <c r="G477" i="22"/>
  <c r="F477" i="22"/>
  <c r="E477" i="22"/>
  <c r="D477" i="22"/>
  <c r="C477" i="22"/>
  <c r="A477" i="22"/>
  <c r="B480" i="21"/>
  <c r="G479" i="21"/>
  <c r="F479" i="21"/>
  <c r="E479" i="21"/>
  <c r="D479" i="21"/>
  <c r="C479" i="21"/>
  <c r="A479" i="21"/>
  <c r="O477" i="22"/>
  <c r="N477" i="22"/>
  <c r="L477" i="22"/>
  <c r="M478" i="22"/>
  <c r="R477" i="22"/>
  <c r="Q477" i="22"/>
  <c r="P477" i="22"/>
  <c r="P133" i="13"/>
  <c r="R133" i="13" s="1"/>
  <c r="O133" i="13"/>
  <c r="Q133" i="13" s="1"/>
  <c r="E133" i="13"/>
  <c r="G133" i="13" s="1"/>
  <c r="D133" i="13"/>
  <c r="B481" i="21" l="1"/>
  <c r="G480" i="21"/>
  <c r="F480" i="21"/>
  <c r="E480" i="21"/>
  <c r="D480" i="21"/>
  <c r="A480" i="21"/>
  <c r="C480" i="21"/>
  <c r="Q478" i="22"/>
  <c r="P478" i="22"/>
  <c r="N478" i="22"/>
  <c r="L478" i="22"/>
  <c r="M479" i="22"/>
  <c r="R478" i="22"/>
  <c r="O478" i="22"/>
  <c r="A478" i="22"/>
  <c r="G478" i="22"/>
  <c r="F478" i="22"/>
  <c r="E478" i="22"/>
  <c r="D478" i="22"/>
  <c r="B479" i="22"/>
  <c r="C478" i="2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P22" i="12"/>
  <c r="E22" i="12"/>
  <c r="E21" i="12"/>
  <c r="E20" i="12"/>
  <c r="E19" i="12"/>
  <c r="E18" i="12"/>
  <c r="E17" i="12"/>
  <c r="E16" i="12"/>
  <c r="E15" i="12"/>
  <c r="P14" i="12"/>
  <c r="R14" i="12" s="1"/>
  <c r="N15" i="12" s="1"/>
  <c r="N14" i="12"/>
  <c r="O14" i="12" s="1"/>
  <c r="F14" i="12"/>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2" i="12" s="1"/>
  <c r="F83" i="12" s="1"/>
  <c r="F84" i="12" s="1"/>
  <c r="F85" i="12" s="1"/>
  <c r="F86" i="12" s="1"/>
  <c r="F87" i="12" s="1"/>
  <c r="F88" i="12" s="1"/>
  <c r="F89" i="12" s="1"/>
  <c r="F90" i="12" s="1"/>
  <c r="F91" i="12" s="1"/>
  <c r="F92" i="12" s="1"/>
  <c r="F93" i="12" s="1"/>
  <c r="F94" i="12" s="1"/>
  <c r="F95" i="12" s="1"/>
  <c r="F96" i="12" s="1"/>
  <c r="F97" i="12" s="1"/>
  <c r="F98" i="12" s="1"/>
  <c r="F99" i="12" s="1"/>
  <c r="F100" i="12" s="1"/>
  <c r="F101" i="12" s="1"/>
  <c r="F102" i="12" s="1"/>
  <c r="F103" i="12" s="1"/>
  <c r="F104" i="12" s="1"/>
  <c r="F105" i="12" s="1"/>
  <c r="F106" i="12" s="1"/>
  <c r="F107" i="12" s="1"/>
  <c r="F108" i="12" s="1"/>
  <c r="F109" i="12" s="1"/>
  <c r="F110" i="12" s="1"/>
  <c r="F111" i="12" s="1"/>
  <c r="F112" i="12" s="1"/>
  <c r="F113" i="12" s="1"/>
  <c r="F114" i="12" s="1"/>
  <c r="F115" i="12" s="1"/>
  <c r="F116" i="12" s="1"/>
  <c r="F117" i="12" s="1"/>
  <c r="F118" i="12" s="1"/>
  <c r="F119" i="12" s="1"/>
  <c r="F120" i="12" s="1"/>
  <c r="F121" i="12" s="1"/>
  <c r="E14" i="12"/>
  <c r="C14" i="12"/>
  <c r="D14" i="12" s="1"/>
  <c r="A14" i="12"/>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P65" i="12"/>
  <c r="R479" i="22" l="1"/>
  <c r="P479" i="22"/>
  <c r="O479" i="22"/>
  <c r="N479" i="22"/>
  <c r="L479" i="22"/>
  <c r="M480" i="22"/>
  <c r="Q479" i="22"/>
  <c r="D479" i="22"/>
  <c r="C479" i="22"/>
  <c r="G479" i="22"/>
  <c r="F479" i="22"/>
  <c r="B480" i="22"/>
  <c r="E479" i="22"/>
  <c r="A479" i="22"/>
  <c r="A481" i="21"/>
  <c r="B482" i="21"/>
  <c r="G481" i="21"/>
  <c r="F481" i="21"/>
  <c r="E481" i="21"/>
  <c r="D481" i="21"/>
  <c r="C481" i="21"/>
  <c r="P49" i="12"/>
  <c r="P25" i="12"/>
  <c r="G14" i="12"/>
  <c r="C15" i="12" s="1"/>
  <c r="Q14" i="12"/>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G15" i="12"/>
  <c r="C16" i="12" s="1"/>
  <c r="D15" i="12"/>
  <c r="O15" i="12"/>
  <c r="P30" i="12"/>
  <c r="P45" i="12"/>
  <c r="L14" i="12"/>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L75" i="12" s="1"/>
  <c r="L76" i="12" s="1"/>
  <c r="L77" i="12" s="1"/>
  <c r="L78" i="12" s="1"/>
  <c r="L79" i="12" s="1"/>
  <c r="L80" i="12" s="1"/>
  <c r="L81" i="12" s="1"/>
  <c r="L82" i="12" s="1"/>
  <c r="L83" i="12" s="1"/>
  <c r="L84" i="12" s="1"/>
  <c r="L85" i="12" s="1"/>
  <c r="L86" i="12" s="1"/>
  <c r="L87" i="12" s="1"/>
  <c r="L88" i="12" s="1"/>
  <c r="L89" i="12" s="1"/>
  <c r="L90" i="12" s="1"/>
  <c r="L91" i="12" s="1"/>
  <c r="L92" i="12" s="1"/>
  <c r="L93" i="12" s="1"/>
  <c r="L94" i="12" s="1"/>
  <c r="L95" i="12" s="1"/>
  <c r="L96" i="12" s="1"/>
  <c r="L97" i="12" s="1"/>
  <c r="L98" i="12" s="1"/>
  <c r="L99" i="12" s="1"/>
  <c r="L100" i="12" s="1"/>
  <c r="L101" i="12" s="1"/>
  <c r="L102" i="12" s="1"/>
  <c r="L103" i="12" s="1"/>
  <c r="L104" i="12" s="1"/>
  <c r="L105" i="12" s="1"/>
  <c r="L106" i="12" s="1"/>
  <c r="L107" i="12" s="1"/>
  <c r="L108" i="12" s="1"/>
  <c r="L109" i="12" s="1"/>
  <c r="L110" i="12" s="1"/>
  <c r="L111" i="12" s="1"/>
  <c r="L112" i="12" s="1"/>
  <c r="L113" i="12" s="1"/>
  <c r="L114" i="12" s="1"/>
  <c r="L115" i="12" s="1"/>
  <c r="L116" i="12" s="1"/>
  <c r="L117" i="12" s="1"/>
  <c r="L118" i="12" s="1"/>
  <c r="L119" i="12" s="1"/>
  <c r="L120" i="12" s="1"/>
  <c r="L121" i="12" s="1"/>
  <c r="P118" i="12"/>
  <c r="P114" i="12"/>
  <c r="P110" i="12"/>
  <c r="P106" i="12"/>
  <c r="P102" i="12"/>
  <c r="P98" i="12"/>
  <c r="P94" i="12"/>
  <c r="P90" i="12"/>
  <c r="P86" i="12"/>
  <c r="P82" i="12"/>
  <c r="P78" i="12"/>
  <c r="P74" i="12"/>
  <c r="P70" i="12"/>
  <c r="P66" i="12"/>
  <c r="P62" i="12"/>
  <c r="P58" i="12"/>
  <c r="P54" i="12"/>
  <c r="P50" i="12"/>
  <c r="P46" i="12"/>
  <c r="P119" i="12"/>
  <c r="P115" i="12"/>
  <c r="P111" i="12"/>
  <c r="P107" i="12"/>
  <c r="P103" i="12"/>
  <c r="P99" i="12"/>
  <c r="P95" i="12"/>
  <c r="P91" i="12"/>
  <c r="P87" i="12"/>
  <c r="P83" i="12"/>
  <c r="P79" i="12"/>
  <c r="P75" i="12"/>
  <c r="P71" i="12"/>
  <c r="P67" i="12"/>
  <c r="P63" i="12"/>
  <c r="P59" i="12"/>
  <c r="P55" i="12"/>
  <c r="P51" i="12"/>
  <c r="P47" i="12"/>
  <c r="P43" i="12"/>
  <c r="P39" i="12"/>
  <c r="P35" i="12"/>
  <c r="P31" i="12"/>
  <c r="P27" i="12"/>
  <c r="P23" i="12"/>
  <c r="P120" i="12"/>
  <c r="P116" i="12"/>
  <c r="P112" i="12"/>
  <c r="P108" i="12"/>
  <c r="P104" i="12"/>
  <c r="P100" i="12"/>
  <c r="P96" i="12"/>
  <c r="P92" i="12"/>
  <c r="P88" i="12"/>
  <c r="P84" i="12"/>
  <c r="P80" i="12"/>
  <c r="P76" i="12"/>
  <c r="P72" i="12"/>
  <c r="P68" i="12"/>
  <c r="P64" i="12"/>
  <c r="P60" i="12"/>
  <c r="P56" i="12"/>
  <c r="P52" i="12"/>
  <c r="P48" i="12"/>
  <c r="P44" i="12"/>
  <c r="P40" i="12"/>
  <c r="P36" i="12"/>
  <c r="P32" i="12"/>
  <c r="P28" i="12"/>
  <c r="P24" i="12"/>
  <c r="P20" i="12"/>
  <c r="P16" i="12"/>
  <c r="P121" i="12"/>
  <c r="P117" i="12"/>
  <c r="P113" i="12"/>
  <c r="P109" i="12"/>
  <c r="P105" i="12"/>
  <c r="P101" i="12"/>
  <c r="P97" i="12"/>
  <c r="P93" i="12"/>
  <c r="P89" i="12"/>
  <c r="P85" i="12"/>
  <c r="P81" i="12"/>
  <c r="P77" i="12"/>
  <c r="P73" i="12"/>
  <c r="P38" i="12"/>
  <c r="P33" i="12"/>
  <c r="P57" i="12"/>
  <c r="P41" i="12"/>
  <c r="P26" i="12"/>
  <c r="P21" i="12"/>
  <c r="P18" i="12"/>
  <c r="P15" i="12"/>
  <c r="R15" i="12" s="1"/>
  <c r="N16" i="12" s="1"/>
  <c r="P69" i="12"/>
  <c r="P34" i="12"/>
  <c r="P29" i="12"/>
  <c r="P61" i="12"/>
  <c r="P42" i="12"/>
  <c r="P37" i="12"/>
  <c r="P19" i="12"/>
  <c r="P17" i="12"/>
  <c r="P53" i="12"/>
  <c r="F480" i="22" l="1"/>
  <c r="E480" i="22"/>
  <c r="A480" i="22"/>
  <c r="B481" i="22"/>
  <c r="C480" i="22"/>
  <c r="G480" i="22"/>
  <c r="D480" i="22"/>
  <c r="B483" i="21"/>
  <c r="G482" i="21"/>
  <c r="F482" i="21"/>
  <c r="D482" i="21"/>
  <c r="C482" i="21"/>
  <c r="A482" i="21"/>
  <c r="E482" i="21"/>
  <c r="R480" i="22"/>
  <c r="Q480" i="22"/>
  <c r="P480" i="22"/>
  <c r="O480" i="22"/>
  <c r="N480" i="22"/>
  <c r="L480" i="22"/>
  <c r="M481" i="22"/>
  <c r="R16" i="12"/>
  <c r="N17" i="12" s="1"/>
  <c r="O16" i="12"/>
  <c r="D16" i="12"/>
  <c r="G16" i="12"/>
  <c r="C17" i="12" s="1"/>
  <c r="D483" i="21" l="1"/>
  <c r="C483" i="21"/>
  <c r="A483" i="21"/>
  <c r="B484" i="21"/>
  <c r="G483" i="21"/>
  <c r="F483" i="21"/>
  <c r="E483" i="21"/>
  <c r="L481" i="22"/>
  <c r="M482" i="22"/>
  <c r="R481" i="22"/>
  <c r="Q481" i="22"/>
  <c r="P481" i="22"/>
  <c r="O481" i="22"/>
  <c r="N481" i="22"/>
  <c r="G481" i="22"/>
  <c r="C481" i="22"/>
  <c r="B482" i="22"/>
  <c r="F481" i="22"/>
  <c r="E481" i="22"/>
  <c r="D481" i="22"/>
  <c r="A481" i="22"/>
  <c r="G17" i="12"/>
  <c r="C18" i="12" s="1"/>
  <c r="D17" i="12"/>
  <c r="O17" i="12"/>
  <c r="R17" i="12"/>
  <c r="N18" i="12" s="1"/>
  <c r="N482" i="22" l="1"/>
  <c r="R482" i="22"/>
  <c r="Q482" i="22"/>
  <c r="P482" i="22"/>
  <c r="M483" i="22"/>
  <c r="O482" i="22"/>
  <c r="L482" i="22"/>
  <c r="B485" i="21"/>
  <c r="F484" i="21"/>
  <c r="E484" i="21"/>
  <c r="D484" i="21"/>
  <c r="C484" i="21"/>
  <c r="A484" i="21"/>
  <c r="G484" i="21"/>
  <c r="E482" i="22"/>
  <c r="D482" i="22"/>
  <c r="A482" i="22"/>
  <c r="B483" i="22"/>
  <c r="G482" i="22"/>
  <c r="F482" i="22"/>
  <c r="C482" i="22"/>
  <c r="R18" i="12"/>
  <c r="N19" i="12" s="1"/>
  <c r="O18" i="12"/>
  <c r="D18" i="12"/>
  <c r="G18" i="12"/>
  <c r="C19" i="12" s="1"/>
  <c r="F485" i="21" l="1"/>
  <c r="E485" i="21"/>
  <c r="D485" i="21"/>
  <c r="C485" i="21"/>
  <c r="A485" i="21"/>
  <c r="B486" i="21"/>
  <c r="G485" i="21"/>
  <c r="P483" i="22"/>
  <c r="O483" i="22"/>
  <c r="M484" i="22"/>
  <c r="R483" i="22"/>
  <c r="N483" i="22"/>
  <c r="L483" i="22"/>
  <c r="Q483" i="22"/>
  <c r="G483" i="22"/>
  <c r="F483" i="22"/>
  <c r="D483" i="22"/>
  <c r="C483" i="22"/>
  <c r="A483" i="22"/>
  <c r="B484" i="22"/>
  <c r="E483" i="22"/>
  <c r="G19" i="12"/>
  <c r="C20" i="12" s="1"/>
  <c r="D19" i="12"/>
  <c r="R19" i="12"/>
  <c r="N20" i="12" s="1"/>
  <c r="O19" i="12"/>
  <c r="R484" i="22" l="1"/>
  <c r="Q484" i="22"/>
  <c r="L484" i="22"/>
  <c r="M485" i="22"/>
  <c r="P484" i="22"/>
  <c r="O484" i="22"/>
  <c r="N484" i="22"/>
  <c r="F484" i="22"/>
  <c r="E484" i="22"/>
  <c r="D484" i="22"/>
  <c r="C484" i="22"/>
  <c r="A484" i="22"/>
  <c r="B485" i="22"/>
  <c r="G484" i="22"/>
  <c r="G486" i="21"/>
  <c r="F486" i="21"/>
  <c r="E486" i="21"/>
  <c r="D486" i="21"/>
  <c r="C486" i="21"/>
  <c r="A486" i="21"/>
  <c r="B487" i="21"/>
  <c r="G20" i="12"/>
  <c r="C21" i="12" s="1"/>
  <c r="D20" i="12"/>
  <c r="O20" i="12"/>
  <c r="R20" i="12"/>
  <c r="N21" i="12" s="1"/>
  <c r="B486" i="22" l="1"/>
  <c r="G485" i="22"/>
  <c r="F485" i="22"/>
  <c r="E485" i="22"/>
  <c r="D485" i="22"/>
  <c r="C485" i="22"/>
  <c r="A485" i="22"/>
  <c r="G487" i="21"/>
  <c r="F487" i="21"/>
  <c r="E487" i="21"/>
  <c r="D487" i="21"/>
  <c r="C487" i="21"/>
  <c r="A487" i="21"/>
  <c r="B488" i="21"/>
  <c r="O485" i="22"/>
  <c r="N485" i="22"/>
  <c r="L485" i="22"/>
  <c r="M486" i="22"/>
  <c r="R485" i="22"/>
  <c r="Q485" i="22"/>
  <c r="P485" i="22"/>
  <c r="R21" i="12"/>
  <c r="N22" i="12" s="1"/>
  <c r="O21" i="12"/>
  <c r="G21" i="12"/>
  <c r="C22" i="12" s="1"/>
  <c r="D21" i="12"/>
  <c r="C488" i="21" l="1"/>
  <c r="A488" i="21"/>
  <c r="B489" i="21"/>
  <c r="G488" i="21"/>
  <c r="F488" i="21"/>
  <c r="E488" i="21"/>
  <c r="D488" i="21"/>
  <c r="Q486" i="22"/>
  <c r="P486" i="22"/>
  <c r="N486" i="22"/>
  <c r="L486" i="22"/>
  <c r="M487" i="22"/>
  <c r="R486" i="22"/>
  <c r="O486" i="22"/>
  <c r="A486" i="22"/>
  <c r="G486" i="22"/>
  <c r="F486" i="22"/>
  <c r="E486" i="22"/>
  <c r="D486" i="22"/>
  <c r="B487" i="22"/>
  <c r="C486" i="22"/>
  <c r="G22" i="12"/>
  <c r="C23" i="12" s="1"/>
  <c r="D22" i="12"/>
  <c r="R22" i="12"/>
  <c r="N23" i="12" s="1"/>
  <c r="O22" i="12"/>
  <c r="R487" i="22" l="1"/>
  <c r="P487" i="22"/>
  <c r="O487" i="22"/>
  <c r="N487" i="22"/>
  <c r="L487" i="22"/>
  <c r="M488" i="22"/>
  <c r="Q487" i="22"/>
  <c r="D487" i="22"/>
  <c r="C487" i="22"/>
  <c r="G487" i="22"/>
  <c r="F487" i="22"/>
  <c r="E487" i="22"/>
  <c r="A487" i="22"/>
  <c r="B488" i="22"/>
  <c r="C489" i="21"/>
  <c r="B490" i="21"/>
  <c r="G489" i="21"/>
  <c r="E489" i="21"/>
  <c r="D489" i="21"/>
  <c r="A489" i="21"/>
  <c r="F489" i="21"/>
  <c r="R23" i="12"/>
  <c r="N24" i="12" s="1"/>
  <c r="O23" i="12"/>
  <c r="G23" i="12"/>
  <c r="C24" i="12" s="1"/>
  <c r="D23" i="12"/>
  <c r="E490" i="21" l="1"/>
  <c r="F490" i="21"/>
  <c r="D490" i="21"/>
  <c r="C490" i="21"/>
  <c r="A490" i="21"/>
  <c r="B491" i="21"/>
  <c r="G490" i="21"/>
  <c r="F488" i="22"/>
  <c r="E488" i="22"/>
  <c r="A488" i="22"/>
  <c r="B489" i="22"/>
  <c r="G488" i="22"/>
  <c r="D488" i="22"/>
  <c r="C488" i="22"/>
  <c r="R488" i="22"/>
  <c r="Q488" i="22"/>
  <c r="P488" i="22"/>
  <c r="O488" i="22"/>
  <c r="N488" i="22"/>
  <c r="L488" i="22"/>
  <c r="M489" i="22"/>
  <c r="G24" i="12"/>
  <c r="C25" i="12" s="1"/>
  <c r="D24" i="12"/>
  <c r="R24" i="12"/>
  <c r="N25" i="12" s="1"/>
  <c r="O24" i="12"/>
  <c r="G489" i="22" l="1"/>
  <c r="C489" i="22"/>
  <c r="B490" i="22"/>
  <c r="F489" i="22"/>
  <c r="E489" i="22"/>
  <c r="D489" i="22"/>
  <c r="A489" i="22"/>
  <c r="E491" i="21"/>
  <c r="B492" i="21"/>
  <c r="G491" i="21"/>
  <c r="F491" i="21"/>
  <c r="D491" i="21"/>
  <c r="C491" i="21"/>
  <c r="A491" i="21"/>
  <c r="L489" i="22"/>
  <c r="M490" i="22"/>
  <c r="R489" i="22"/>
  <c r="Q489" i="22"/>
  <c r="P489" i="22"/>
  <c r="O489" i="22"/>
  <c r="N489" i="22"/>
  <c r="R25" i="12"/>
  <c r="N26" i="12" s="1"/>
  <c r="O25" i="12"/>
  <c r="G25" i="12"/>
  <c r="C26" i="12" s="1"/>
  <c r="D25" i="12"/>
  <c r="N490" i="22" l="1"/>
  <c r="R490" i="22"/>
  <c r="Q490" i="22"/>
  <c r="P490" i="22"/>
  <c r="O490" i="22"/>
  <c r="L490" i="22"/>
  <c r="M491" i="22"/>
  <c r="E490" i="22"/>
  <c r="D490" i="22"/>
  <c r="A490" i="22"/>
  <c r="B491" i="22"/>
  <c r="G490" i="22"/>
  <c r="F490" i="22"/>
  <c r="C490" i="22"/>
  <c r="G492" i="21"/>
  <c r="B493" i="21"/>
  <c r="F492" i="21"/>
  <c r="E492" i="21"/>
  <c r="D492" i="21"/>
  <c r="A492" i="21"/>
  <c r="C492" i="21"/>
  <c r="G26" i="12"/>
  <c r="C27" i="12" s="1"/>
  <c r="D26" i="12"/>
  <c r="R26" i="12"/>
  <c r="N27" i="12" s="1"/>
  <c r="O26" i="12"/>
  <c r="G493" i="21" l="1"/>
  <c r="C493" i="21"/>
  <c r="A493" i="21"/>
  <c r="B494" i="21"/>
  <c r="F493" i="21"/>
  <c r="E493" i="21"/>
  <c r="D493" i="21"/>
  <c r="G491" i="22"/>
  <c r="F491" i="22"/>
  <c r="D491" i="22"/>
  <c r="C491" i="22"/>
  <c r="A491" i="22"/>
  <c r="B492" i="22"/>
  <c r="E491" i="22"/>
  <c r="P491" i="22"/>
  <c r="O491" i="22"/>
  <c r="M492" i="22"/>
  <c r="R491" i="22"/>
  <c r="Q491" i="22"/>
  <c r="N491" i="22"/>
  <c r="L491" i="22"/>
  <c r="R27" i="12"/>
  <c r="N28" i="12" s="1"/>
  <c r="O27" i="12"/>
  <c r="G27" i="12"/>
  <c r="C28" i="12" s="1"/>
  <c r="D27" i="12"/>
  <c r="F492" i="22" l="1"/>
  <c r="E492" i="22"/>
  <c r="D492" i="22"/>
  <c r="C492" i="22"/>
  <c r="A492" i="22"/>
  <c r="B493" i="22"/>
  <c r="G492" i="22"/>
  <c r="B495" i="21"/>
  <c r="F494" i="21"/>
  <c r="E494" i="21"/>
  <c r="D494" i="21"/>
  <c r="C494" i="21"/>
  <c r="A494" i="21"/>
  <c r="G494" i="21"/>
  <c r="R492" i="22"/>
  <c r="Q492" i="22"/>
  <c r="P492" i="22"/>
  <c r="L492" i="22"/>
  <c r="M493" i="22"/>
  <c r="O492" i="22"/>
  <c r="N492" i="22"/>
  <c r="R28" i="12"/>
  <c r="N29" i="12" s="1"/>
  <c r="O28" i="12"/>
  <c r="G28" i="12"/>
  <c r="C29" i="12" s="1"/>
  <c r="D28" i="12"/>
  <c r="B496" i="21" l="1"/>
  <c r="G495" i="21"/>
  <c r="F495" i="21"/>
  <c r="E495" i="21"/>
  <c r="D495" i="21"/>
  <c r="C495" i="21"/>
  <c r="A495" i="21"/>
  <c r="B494" i="22"/>
  <c r="G493" i="22"/>
  <c r="F493" i="22"/>
  <c r="E493" i="22"/>
  <c r="D493" i="22"/>
  <c r="C493" i="22"/>
  <c r="A493" i="22"/>
  <c r="R493" i="22"/>
  <c r="Q493" i="22"/>
  <c r="O493" i="22"/>
  <c r="N493" i="22"/>
  <c r="L493" i="22"/>
  <c r="M494" i="22"/>
  <c r="P493" i="22"/>
  <c r="G29" i="12"/>
  <c r="C30" i="12" s="1"/>
  <c r="D29" i="12"/>
  <c r="R29" i="12"/>
  <c r="N30" i="12" s="1"/>
  <c r="O29" i="12"/>
  <c r="A494" i="22" l="1"/>
  <c r="B495" i="22"/>
  <c r="G494" i="22"/>
  <c r="F494" i="22"/>
  <c r="E494" i="22"/>
  <c r="D494" i="22"/>
  <c r="C494" i="22"/>
  <c r="R494" i="22"/>
  <c r="Q494" i="22"/>
  <c r="P494" i="22"/>
  <c r="O494" i="22"/>
  <c r="N494" i="22"/>
  <c r="L494" i="22"/>
  <c r="M495" i="22"/>
  <c r="A496" i="21"/>
  <c r="B497" i="21"/>
  <c r="G496" i="21"/>
  <c r="F496" i="21"/>
  <c r="E496" i="21"/>
  <c r="D496" i="21"/>
  <c r="C496" i="21"/>
  <c r="R30" i="12"/>
  <c r="N31" i="12" s="1"/>
  <c r="O30" i="12"/>
  <c r="G30" i="12"/>
  <c r="C31" i="12" s="1"/>
  <c r="D30" i="12"/>
  <c r="D497" i="21" l="1"/>
  <c r="B498" i="21"/>
  <c r="G497" i="21"/>
  <c r="E497" i="21"/>
  <c r="C497" i="21"/>
  <c r="A497" i="21"/>
  <c r="F497" i="21"/>
  <c r="R495" i="22"/>
  <c r="Q495" i="22"/>
  <c r="P495" i="22"/>
  <c r="O495" i="22"/>
  <c r="N495" i="22"/>
  <c r="L495" i="22"/>
  <c r="M496" i="22"/>
  <c r="D495" i="22"/>
  <c r="C495" i="22"/>
  <c r="A495" i="22"/>
  <c r="B496" i="22"/>
  <c r="G495" i="22"/>
  <c r="F495" i="22"/>
  <c r="E495" i="22"/>
  <c r="G31" i="12"/>
  <c r="C32" i="12" s="1"/>
  <c r="D31" i="12"/>
  <c r="R31" i="12"/>
  <c r="N32" i="12" s="1"/>
  <c r="O31" i="12"/>
  <c r="R496" i="22" l="1"/>
  <c r="Q496" i="22"/>
  <c r="P496" i="22"/>
  <c r="O496" i="22"/>
  <c r="N496" i="22"/>
  <c r="L496" i="22"/>
  <c r="M497" i="22"/>
  <c r="F496" i="22"/>
  <c r="E496" i="22"/>
  <c r="D496" i="22"/>
  <c r="C496" i="22"/>
  <c r="A496" i="22"/>
  <c r="B497" i="22"/>
  <c r="G496" i="22"/>
  <c r="D498" i="21"/>
  <c r="G498" i="21"/>
  <c r="F498" i="21"/>
  <c r="E498" i="21"/>
  <c r="C498" i="21"/>
  <c r="A498" i="21"/>
  <c r="B499" i="21"/>
  <c r="R32" i="12"/>
  <c r="N33" i="12" s="1"/>
  <c r="O32" i="12"/>
  <c r="D32" i="12"/>
  <c r="G32" i="12"/>
  <c r="C33" i="12" s="1"/>
  <c r="L497" i="22" l="1"/>
  <c r="M498" i="22"/>
  <c r="R497" i="22"/>
  <c r="Q497" i="22"/>
  <c r="P497" i="22"/>
  <c r="O497" i="22"/>
  <c r="N497" i="22"/>
  <c r="G497" i="22"/>
  <c r="F497" i="22"/>
  <c r="E497" i="22"/>
  <c r="D497" i="22"/>
  <c r="C497" i="22"/>
  <c r="A497" i="22"/>
  <c r="B498" i="22"/>
  <c r="F499" i="21"/>
  <c r="B500" i="21"/>
  <c r="G499" i="21"/>
  <c r="E499" i="21"/>
  <c r="D499" i="21"/>
  <c r="C499" i="21"/>
  <c r="A499" i="21"/>
  <c r="G33" i="12"/>
  <c r="C34" i="12" s="1"/>
  <c r="D33" i="12"/>
  <c r="O33" i="12"/>
  <c r="R33" i="12"/>
  <c r="N34" i="12" s="1"/>
  <c r="F500" i="21" l="1"/>
  <c r="D500" i="21"/>
  <c r="G500" i="21"/>
  <c r="C500" i="21"/>
  <c r="A500" i="21"/>
  <c r="E500" i="21"/>
  <c r="G498" i="22"/>
  <c r="F498" i="22"/>
  <c r="E498" i="22"/>
  <c r="D498" i="22"/>
  <c r="C498" i="22"/>
  <c r="A498" i="22"/>
  <c r="B499" i="22"/>
  <c r="N498" i="22"/>
  <c r="L498" i="22"/>
  <c r="M499" i="22"/>
  <c r="R498" i="22"/>
  <c r="Q498" i="22"/>
  <c r="P498" i="22"/>
  <c r="O498" i="22"/>
  <c r="R34" i="12"/>
  <c r="N35" i="12" s="1"/>
  <c r="O34" i="12"/>
  <c r="G34" i="12"/>
  <c r="C35" i="12" s="1"/>
  <c r="D34" i="12"/>
  <c r="P499" i="22" l="1"/>
  <c r="O499" i="22"/>
  <c r="N499" i="22"/>
  <c r="L499" i="22"/>
  <c r="M500" i="22"/>
  <c r="R499" i="22"/>
  <c r="Q499" i="22"/>
  <c r="G499" i="22"/>
  <c r="F499" i="22"/>
  <c r="E499" i="22"/>
  <c r="D499" i="22"/>
  <c r="C499" i="22"/>
  <c r="A499" i="22"/>
  <c r="B500" i="22"/>
  <c r="G35" i="12"/>
  <c r="C36" i="12" s="1"/>
  <c r="D35" i="12"/>
  <c r="R35" i="12"/>
  <c r="N36" i="12" s="1"/>
  <c r="O35" i="12"/>
  <c r="R500" i="22" l="1"/>
  <c r="Q500" i="22"/>
  <c r="P500" i="22"/>
  <c r="O500" i="22"/>
  <c r="N500" i="22"/>
  <c r="L500" i="22"/>
  <c r="G500" i="22"/>
  <c r="F500" i="22"/>
  <c r="E500" i="22"/>
  <c r="D500" i="22"/>
  <c r="C500" i="22"/>
  <c r="A500" i="22"/>
  <c r="R36" i="12"/>
  <c r="N37" i="12" s="1"/>
  <c r="O36" i="12"/>
  <c r="G36" i="12"/>
  <c r="C37" i="12" s="1"/>
  <c r="D36" i="12"/>
  <c r="D37" i="12" l="1"/>
  <c r="G37" i="12"/>
  <c r="C38" i="12" s="1"/>
  <c r="R37" i="12"/>
  <c r="N38" i="12" s="1"/>
  <c r="O37" i="12"/>
  <c r="O38" i="12" l="1"/>
  <c r="R38" i="12"/>
  <c r="N39" i="12" s="1"/>
  <c r="G38" i="12"/>
  <c r="C39" i="12" s="1"/>
  <c r="D38" i="12"/>
  <c r="R39" i="12" l="1"/>
  <c r="N40" i="12" s="1"/>
  <c r="O39" i="12"/>
  <c r="G39" i="12"/>
  <c r="C40" i="12" s="1"/>
  <c r="D39" i="12"/>
  <c r="D40" i="12" l="1"/>
  <c r="G40" i="12"/>
  <c r="C41" i="12" s="1"/>
  <c r="R40" i="12"/>
  <c r="N41" i="12" s="1"/>
  <c r="O40" i="12"/>
  <c r="R41" i="12" l="1"/>
  <c r="N42" i="12" s="1"/>
  <c r="O41" i="12"/>
  <c r="G41" i="12"/>
  <c r="C42" i="12" s="1"/>
  <c r="D41" i="12"/>
  <c r="G42" i="12" l="1"/>
  <c r="C43" i="12" s="1"/>
  <c r="D42" i="12"/>
  <c r="R42" i="12"/>
  <c r="N43" i="12" s="1"/>
  <c r="O42" i="12"/>
  <c r="O43" i="12" l="1"/>
  <c r="R43" i="12"/>
  <c r="N44" i="12" s="1"/>
  <c r="G43" i="12"/>
  <c r="C44" i="12" s="1"/>
  <c r="D43" i="12"/>
  <c r="R44" i="12" l="1"/>
  <c r="N45" i="12" s="1"/>
  <c r="O44" i="12"/>
  <c r="G44" i="12"/>
  <c r="C45" i="12" s="1"/>
  <c r="D44" i="12"/>
  <c r="G45" i="12" l="1"/>
  <c r="C46" i="12" s="1"/>
  <c r="D45" i="12"/>
  <c r="R45" i="12"/>
  <c r="N46" i="12" s="1"/>
  <c r="O45" i="12"/>
  <c r="O46" i="12" l="1"/>
  <c r="R46" i="12"/>
  <c r="N47" i="12" s="1"/>
  <c r="G46" i="12"/>
  <c r="C47" i="12" s="1"/>
  <c r="D46" i="12"/>
  <c r="G47" i="12" l="1"/>
  <c r="C48" i="12" s="1"/>
  <c r="D47" i="12"/>
  <c r="R47" i="12"/>
  <c r="N48" i="12" s="1"/>
  <c r="O47" i="12"/>
  <c r="R48" i="12" l="1"/>
  <c r="N49" i="12" s="1"/>
  <c r="O48" i="12"/>
  <c r="G48" i="12"/>
  <c r="C49" i="12" s="1"/>
  <c r="D48" i="12"/>
  <c r="G49" i="12" l="1"/>
  <c r="C50" i="12" s="1"/>
  <c r="D49" i="12"/>
  <c r="R49" i="12"/>
  <c r="N50" i="12" s="1"/>
  <c r="O49" i="12"/>
  <c r="O50" i="12" l="1"/>
  <c r="R50" i="12"/>
  <c r="N51" i="12" s="1"/>
  <c r="G50" i="12"/>
  <c r="C51" i="12" s="1"/>
  <c r="D50" i="12"/>
  <c r="G51" i="12" l="1"/>
  <c r="C52" i="12" s="1"/>
  <c r="D51" i="12"/>
  <c r="R51" i="12"/>
  <c r="N52" i="12" s="1"/>
  <c r="O51" i="12"/>
  <c r="G52" i="12" l="1"/>
  <c r="C53" i="12" s="1"/>
  <c r="D52" i="12"/>
  <c r="R52" i="12"/>
  <c r="N53" i="12" s="1"/>
  <c r="O52" i="12"/>
  <c r="G53" i="12" l="1"/>
  <c r="C54" i="12" s="1"/>
  <c r="D53" i="12"/>
  <c r="O53" i="12"/>
  <c r="R53" i="12"/>
  <c r="N54" i="12" s="1"/>
  <c r="O54" i="12" l="1"/>
  <c r="R54" i="12"/>
  <c r="N55" i="12" s="1"/>
  <c r="G54" i="12"/>
  <c r="C55" i="12" s="1"/>
  <c r="D54" i="12"/>
  <c r="O55" i="12" l="1"/>
  <c r="R55" i="12"/>
  <c r="N56" i="12" s="1"/>
  <c r="G55" i="12"/>
  <c r="C56" i="12" s="1"/>
  <c r="D55" i="12"/>
  <c r="R56" i="12" l="1"/>
  <c r="N57" i="12" s="1"/>
  <c r="O56" i="12"/>
  <c r="G56" i="12"/>
  <c r="C57" i="12" s="1"/>
  <c r="D56" i="12"/>
  <c r="G57" i="12" l="1"/>
  <c r="C58" i="12" s="1"/>
  <c r="D57" i="12"/>
  <c r="R57" i="12"/>
  <c r="N58" i="12" s="1"/>
  <c r="O57" i="12"/>
  <c r="O58" i="12" l="1"/>
  <c r="R58" i="12"/>
  <c r="N59" i="12" s="1"/>
  <c r="G58" i="12"/>
  <c r="C59" i="12" s="1"/>
  <c r="D58" i="12"/>
  <c r="G59" i="12" l="1"/>
  <c r="C60" i="12" s="1"/>
  <c r="D59" i="12"/>
  <c r="R59" i="12"/>
  <c r="N60" i="12" s="1"/>
  <c r="O59" i="12"/>
  <c r="R60" i="12" l="1"/>
  <c r="N61" i="12" s="1"/>
  <c r="O60" i="12"/>
  <c r="D60" i="12"/>
  <c r="G60" i="12"/>
  <c r="C61" i="12" s="1"/>
  <c r="G61" i="12" l="1"/>
  <c r="C62" i="12" s="1"/>
  <c r="D61" i="12"/>
  <c r="R61" i="12"/>
  <c r="N62" i="12" s="1"/>
  <c r="O61" i="12"/>
  <c r="O62" i="12" l="1"/>
  <c r="R62" i="12"/>
  <c r="N63" i="12" s="1"/>
  <c r="G62" i="12"/>
  <c r="C63" i="12" s="1"/>
  <c r="D62" i="12"/>
  <c r="G63" i="12" l="1"/>
  <c r="C64" i="12" s="1"/>
  <c r="D63" i="12"/>
  <c r="R63" i="12"/>
  <c r="N64" i="12" s="1"/>
  <c r="O63" i="12"/>
  <c r="R64" i="12" l="1"/>
  <c r="N65" i="12" s="1"/>
  <c r="O64" i="12"/>
  <c r="D64" i="12"/>
  <c r="G64" i="12"/>
  <c r="C65" i="12" s="1"/>
  <c r="G65" i="12" l="1"/>
  <c r="C66" i="12" s="1"/>
  <c r="D65" i="12"/>
  <c r="O65" i="12"/>
  <c r="R65" i="12"/>
  <c r="N66" i="12" s="1"/>
  <c r="O66" i="12" l="1"/>
  <c r="R66" i="12"/>
  <c r="N67" i="12" s="1"/>
  <c r="G66" i="12"/>
  <c r="C67" i="12" s="1"/>
  <c r="D66" i="12"/>
  <c r="G67" i="12" l="1"/>
  <c r="C68" i="12" s="1"/>
  <c r="D67" i="12"/>
  <c r="R67" i="12"/>
  <c r="N68" i="12" s="1"/>
  <c r="O67" i="12"/>
  <c r="D68" i="12" l="1"/>
  <c r="G68" i="12"/>
  <c r="C69" i="12" s="1"/>
  <c r="R68" i="12"/>
  <c r="N69" i="12" s="1"/>
  <c r="O68" i="12"/>
  <c r="R69" i="12" l="1"/>
  <c r="N70" i="12" s="1"/>
  <c r="O69" i="12"/>
  <c r="G69" i="12"/>
  <c r="C70" i="12" s="1"/>
  <c r="D69" i="12"/>
  <c r="G70" i="12" l="1"/>
  <c r="C71" i="12" s="1"/>
  <c r="D70" i="12"/>
  <c r="O70" i="12"/>
  <c r="R70" i="12"/>
  <c r="N71" i="12" s="1"/>
  <c r="R71" i="12" l="1"/>
  <c r="N72" i="12" s="1"/>
  <c r="O71" i="12"/>
  <c r="G71" i="12"/>
  <c r="C72" i="12" s="1"/>
  <c r="D71" i="12"/>
  <c r="D72" i="12" l="1"/>
  <c r="G72" i="12"/>
  <c r="C73" i="12" s="1"/>
  <c r="R72" i="12"/>
  <c r="N73" i="12" s="1"/>
  <c r="O72" i="12"/>
  <c r="O73" i="12" l="1"/>
  <c r="R73" i="12"/>
  <c r="N74" i="12" s="1"/>
  <c r="G73" i="12"/>
  <c r="C74" i="12" s="1"/>
  <c r="D73" i="12"/>
  <c r="G74" i="12" l="1"/>
  <c r="C75" i="12" s="1"/>
  <c r="D74" i="12"/>
  <c r="O74" i="12"/>
  <c r="R74" i="12"/>
  <c r="N75" i="12" s="1"/>
  <c r="R75" i="12" l="1"/>
  <c r="N76" i="12" s="1"/>
  <c r="O75" i="12"/>
  <c r="G75" i="12"/>
  <c r="C76" i="12" s="1"/>
  <c r="D75" i="12"/>
  <c r="D76" i="12" l="1"/>
  <c r="G76" i="12"/>
  <c r="C77" i="12" s="1"/>
  <c r="R76" i="12"/>
  <c r="N77" i="12" s="1"/>
  <c r="O76" i="12"/>
  <c r="R77" i="12" l="1"/>
  <c r="N78" i="12" s="1"/>
  <c r="O77" i="12"/>
  <c r="G77" i="12"/>
  <c r="C78" i="12" s="1"/>
  <c r="D77" i="12"/>
  <c r="G78" i="12" l="1"/>
  <c r="C79" i="12" s="1"/>
  <c r="D78" i="12"/>
  <c r="O78" i="12"/>
  <c r="R78" i="12"/>
  <c r="N79" i="12" s="1"/>
  <c r="G79" i="12" l="1"/>
  <c r="C80" i="12" s="1"/>
  <c r="D79" i="12"/>
  <c r="R79" i="12"/>
  <c r="N80" i="12" s="1"/>
  <c r="O79" i="12"/>
  <c r="D80" i="12" l="1"/>
  <c r="G80" i="12"/>
  <c r="C81" i="12" s="1"/>
  <c r="R80" i="12"/>
  <c r="N81" i="12" s="1"/>
  <c r="O80" i="12"/>
  <c r="R81" i="12" l="1"/>
  <c r="N82" i="12" s="1"/>
  <c r="O81" i="12"/>
  <c r="G81" i="12"/>
  <c r="C82" i="12" s="1"/>
  <c r="D81" i="12"/>
  <c r="O82" i="12" l="1"/>
  <c r="R82" i="12"/>
  <c r="N83" i="12" s="1"/>
  <c r="G82" i="12"/>
  <c r="C83" i="12" s="1"/>
  <c r="D82" i="12"/>
  <c r="G83" i="12" l="1"/>
  <c r="C84" i="12" s="1"/>
  <c r="D83" i="12"/>
  <c r="R83" i="12"/>
  <c r="N84" i="12" s="1"/>
  <c r="O83" i="12"/>
  <c r="R84" i="12" l="1"/>
  <c r="N85" i="12" s="1"/>
  <c r="O84" i="12"/>
  <c r="D84" i="12"/>
  <c r="G84" i="12"/>
  <c r="C85" i="12" s="1"/>
  <c r="G85" i="12" l="1"/>
  <c r="C86" i="12" s="1"/>
  <c r="D85" i="12"/>
  <c r="R85" i="12"/>
  <c r="N86" i="12" s="1"/>
  <c r="O85" i="12"/>
  <c r="G86" i="12" l="1"/>
  <c r="C87" i="12" s="1"/>
  <c r="D86" i="12"/>
  <c r="O86" i="12"/>
  <c r="R86" i="12"/>
  <c r="N87" i="12" s="1"/>
  <c r="G87" i="12" l="1"/>
  <c r="C88" i="12" s="1"/>
  <c r="D87" i="12"/>
  <c r="R87" i="12"/>
  <c r="N88" i="12" s="1"/>
  <c r="O87" i="12"/>
  <c r="R88" i="12" l="1"/>
  <c r="N89" i="12" s="1"/>
  <c r="O88" i="12"/>
  <c r="D88" i="12"/>
  <c r="G88" i="12"/>
  <c r="C89" i="12" s="1"/>
  <c r="G89" i="12" l="1"/>
  <c r="C90" i="12" s="1"/>
  <c r="D89" i="12"/>
  <c r="R89" i="12"/>
  <c r="N90" i="12" s="1"/>
  <c r="O89" i="12"/>
  <c r="O90" i="12" l="1"/>
  <c r="R90" i="12"/>
  <c r="N91" i="12" s="1"/>
  <c r="G90" i="12"/>
  <c r="C91" i="12" s="1"/>
  <c r="D90" i="12"/>
  <c r="R91" i="12" l="1"/>
  <c r="N92" i="12" s="1"/>
  <c r="O91" i="12"/>
  <c r="G91" i="12"/>
  <c r="C92" i="12" s="1"/>
  <c r="D91" i="12"/>
  <c r="D92" i="12" l="1"/>
  <c r="G92" i="12"/>
  <c r="C93" i="12" s="1"/>
  <c r="R92" i="12"/>
  <c r="N93" i="12" s="1"/>
  <c r="O92" i="12"/>
  <c r="R93" i="12" l="1"/>
  <c r="N94" i="12" s="1"/>
  <c r="O93" i="12"/>
  <c r="G93" i="12"/>
  <c r="C94" i="12" s="1"/>
  <c r="D93" i="12"/>
  <c r="G94" i="12" l="1"/>
  <c r="C95" i="12" s="1"/>
  <c r="D94" i="12"/>
  <c r="R94" i="12"/>
  <c r="N95" i="12" s="1"/>
  <c r="O94" i="12"/>
  <c r="R95" i="12" l="1"/>
  <c r="N96" i="12" s="1"/>
  <c r="O95" i="12"/>
  <c r="G95" i="12"/>
  <c r="C96" i="12" s="1"/>
  <c r="D95" i="12"/>
  <c r="R96" i="12" l="1"/>
  <c r="N97" i="12" s="1"/>
  <c r="O96" i="12"/>
  <c r="D96" i="12"/>
  <c r="G96" i="12"/>
  <c r="C97" i="12" s="1"/>
  <c r="O97" i="12" l="1"/>
  <c r="R97" i="12"/>
  <c r="N98" i="12" s="1"/>
  <c r="G97" i="12"/>
  <c r="C98" i="12" s="1"/>
  <c r="D97" i="12"/>
  <c r="R98" i="12" l="1"/>
  <c r="N99" i="12" s="1"/>
  <c r="O98" i="12"/>
  <c r="G98" i="12"/>
  <c r="C99" i="12" s="1"/>
  <c r="D98" i="12"/>
  <c r="G99" i="12" l="1"/>
  <c r="C100" i="12" s="1"/>
  <c r="D99" i="12"/>
  <c r="R99" i="12"/>
  <c r="N100" i="12" s="1"/>
  <c r="O99" i="12"/>
  <c r="R100" i="12" l="1"/>
  <c r="N101" i="12" s="1"/>
  <c r="O100" i="12"/>
  <c r="D100" i="12"/>
  <c r="G100" i="12"/>
  <c r="C101" i="12" s="1"/>
  <c r="R101" i="12" l="1"/>
  <c r="N102" i="12" s="1"/>
  <c r="O101" i="12"/>
  <c r="G101" i="12"/>
  <c r="C102" i="12" s="1"/>
  <c r="D101" i="12"/>
  <c r="G102" i="12" l="1"/>
  <c r="C103" i="12" s="1"/>
  <c r="D102" i="12"/>
  <c r="R102" i="12"/>
  <c r="N103" i="12" s="1"/>
  <c r="O102" i="12"/>
  <c r="G103" i="12" l="1"/>
  <c r="C104" i="12" s="1"/>
  <c r="D103" i="12"/>
  <c r="R103" i="12"/>
  <c r="N104" i="12" s="1"/>
  <c r="O103" i="12"/>
  <c r="R104" i="12" l="1"/>
  <c r="N105" i="12" s="1"/>
  <c r="O104" i="12"/>
  <c r="D104" i="12"/>
  <c r="G104" i="12"/>
  <c r="C105" i="12" s="1"/>
  <c r="G105" i="12" l="1"/>
  <c r="C106" i="12" s="1"/>
  <c r="D105" i="12"/>
  <c r="R105" i="12"/>
  <c r="N106" i="12" s="1"/>
  <c r="O105" i="12"/>
  <c r="R106" i="12" l="1"/>
  <c r="N107" i="12" s="1"/>
  <c r="O106" i="12"/>
  <c r="G106" i="12"/>
  <c r="C107" i="12" s="1"/>
  <c r="D106" i="12"/>
  <c r="G107" i="12" l="1"/>
  <c r="C108" i="12" s="1"/>
  <c r="D107" i="12"/>
  <c r="R107" i="12"/>
  <c r="N108" i="12" s="1"/>
  <c r="O107" i="12"/>
  <c r="R108" i="12" l="1"/>
  <c r="N109" i="12" s="1"/>
  <c r="O108" i="12"/>
  <c r="D108" i="12"/>
  <c r="G108" i="12"/>
  <c r="C109" i="12" s="1"/>
  <c r="G109" i="12" l="1"/>
  <c r="C110" i="12" s="1"/>
  <c r="D109" i="12"/>
  <c r="R109" i="12"/>
  <c r="N110" i="12" s="1"/>
  <c r="O109" i="12"/>
  <c r="R110" i="12" l="1"/>
  <c r="N111" i="12" s="1"/>
  <c r="O110" i="12"/>
  <c r="G110" i="12"/>
  <c r="C111" i="12" s="1"/>
  <c r="D110" i="12"/>
  <c r="R111" i="12" l="1"/>
  <c r="N112" i="12" s="1"/>
  <c r="O111" i="12"/>
  <c r="G111" i="12"/>
  <c r="C112" i="12" s="1"/>
  <c r="D111" i="12"/>
  <c r="D112" i="12" l="1"/>
  <c r="G112" i="12"/>
  <c r="C113" i="12" s="1"/>
  <c r="R112" i="12"/>
  <c r="N113" i="12" s="1"/>
  <c r="O112" i="12"/>
  <c r="R113" i="12" l="1"/>
  <c r="N114" i="12" s="1"/>
  <c r="O113" i="12"/>
  <c r="G113" i="12"/>
  <c r="C114" i="12" s="1"/>
  <c r="D113" i="12"/>
  <c r="G114" i="12" l="1"/>
  <c r="C115" i="12" s="1"/>
  <c r="D114" i="12"/>
  <c r="R114" i="12"/>
  <c r="N115" i="12" s="1"/>
  <c r="O114" i="12"/>
  <c r="R115" i="12" l="1"/>
  <c r="N116" i="12" s="1"/>
  <c r="O115" i="12"/>
  <c r="G115" i="12"/>
  <c r="C116" i="12" s="1"/>
  <c r="D115" i="12"/>
  <c r="D116" i="12" l="1"/>
  <c r="G116" i="12"/>
  <c r="C117" i="12" s="1"/>
  <c r="R116" i="12"/>
  <c r="N117" i="12" s="1"/>
  <c r="O116" i="12"/>
  <c r="R117" i="12" l="1"/>
  <c r="N118" i="12" s="1"/>
  <c r="O117" i="12"/>
  <c r="G117" i="12"/>
  <c r="C118" i="12" s="1"/>
  <c r="D117" i="12"/>
  <c r="G118" i="12" l="1"/>
  <c r="C119" i="12" s="1"/>
  <c r="D118" i="12"/>
  <c r="R118" i="12"/>
  <c r="N119" i="12" s="1"/>
  <c r="O118" i="12"/>
  <c r="R119" i="12" l="1"/>
  <c r="N120" i="12" s="1"/>
  <c r="O119" i="12"/>
  <c r="G119" i="12"/>
  <c r="C120" i="12" s="1"/>
  <c r="D119" i="12"/>
  <c r="D120" i="12" l="1"/>
  <c r="G120" i="12"/>
  <c r="C121" i="12" s="1"/>
  <c r="R120" i="12"/>
  <c r="N121" i="12" s="1"/>
  <c r="O120" i="12"/>
  <c r="R121" i="12" l="1"/>
  <c r="O121" i="12"/>
  <c r="G121" i="12"/>
  <c r="D121" i="12"/>
</calcChain>
</file>

<file path=xl/sharedStrings.xml><?xml version="1.0" encoding="utf-8"?>
<sst xmlns="http://schemas.openxmlformats.org/spreadsheetml/2006/main" count="269" uniqueCount="93">
  <si>
    <t>Lisa 3 üürilepingule nr KPJ-4/2020-305</t>
  </si>
  <si>
    <t>Üürnik</t>
  </si>
  <si>
    <t>Rahandusministeerium</t>
  </si>
  <si>
    <t>Üüripinna aadress</t>
  </si>
  <si>
    <t>Akadeemia tn 2, Pärnu</t>
  </si>
  <si>
    <t>Üüripind (hooned)</t>
  </si>
  <si>
    <r>
      <t>m</t>
    </r>
    <r>
      <rPr>
        <b/>
        <vertAlign val="superscript"/>
        <sz val="11"/>
        <color indexed="8"/>
        <rFont val="Times New Roman"/>
        <family val="1"/>
      </rPr>
      <t>2</t>
    </r>
  </si>
  <si>
    <t>Territoorium</t>
  </si>
  <si>
    <t>01.01.2026 - 31.12.2026</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</si>
  <si>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</si>
  <si>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</si>
  <si>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</si>
  <si>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</si>
  <si>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</si>
  <si>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</si>
  <si>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</si>
  <si>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(parendustööd lisa 6.1 alusel)</t>
  </si>
  <si>
    <t>Tasutakse kuni 30.11.2032</t>
  </si>
  <si>
    <t>Kapitalikomponent (tavasisustus lisa 6.1 alusel)</t>
  </si>
  <si>
    <t>Kapitalikomponent ERK (tavasisustus üürilepingu nr KPJ-4/2021-164 lisa 6.1)</t>
  </si>
  <si>
    <t>Kapitalikomponent TA (pisiparendus üürilepingu nr KPJ-4/2020-308 lisa nr 6.2)</t>
  </si>
  <si>
    <t>Tasutakse kuni 31.12.2029</t>
  </si>
  <si>
    <t>-</t>
  </si>
  <si>
    <t>Remonttööd</t>
  </si>
  <si>
    <t>Remonttööd (tavasisustus lisa 6.1 alusel)</t>
  </si>
  <si>
    <t>Kinnisvara haldamine (haldusteenus)</t>
  </si>
  <si>
    <t xml:space="preserve"> Indekseerimine* alates 01.01.2024.a,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</si>
  <si>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</si>
  <si>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</si>
  <si>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</si>
  <si>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</si>
  <si>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</si>
  <si>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</si>
  <si>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</si>
  <si>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</si>
  <si>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</si>
  <si>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</si>
  <si>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</si>
  <si>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</si>
  <si>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</si>
  <si>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(720 - parkimine)</t>
  </si>
  <si>
    <t>Tugiteenused (750 - joogiveeautomaadi ja kohvimasina rent ja hooldus)</t>
  </si>
  <si>
    <t>Tugiteenused (710, 740 - tehniline valveteenus, hoone sildid, esmaabikomplektid)</t>
  </si>
  <si>
    <t>Tugiteenused (790 - infotöötaja)</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</si>
  <si>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</si>
  <si>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</si>
  <si>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</si>
  <si>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</si>
  <si>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</si>
  <si>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</si>
  <si>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</si>
  <si>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</si>
  <si>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</si>
  <si>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</si>
  <si>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</si>
  <si>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</si>
  <si>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</si>
  <si>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</si>
  <si>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</si>
  <si>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</si>
  <si>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</si>
  <si>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</si>
  <si>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</si>
  <si>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</si>
  <si>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</si>
  <si>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</si>
  <si>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</si>
  <si>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</si>
  <si>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2025 I pa</t>
  </si>
  <si>
    <t>Kuupäev</t>
  </si>
  <si>
    <t>Jrk nr</t>
  </si>
  <si>
    <t>Algjääk</t>
  </si>
  <si>
    <t>Intress</t>
  </si>
  <si>
    <t>Põhiosa</t>
  </si>
  <si>
    <t>Kap.komponent</t>
  </si>
  <si>
    <t>Lõppjääk</t>
  </si>
  <si>
    <t>Üürnikuspetsiifilise investeeringu annuiteetmaksegraafik</t>
  </si>
  <si>
    <t>Kapitali tulumäär 2022 I pa</t>
  </si>
  <si>
    <t>Üürniku spetsiifiline algväärtus</t>
  </si>
  <si>
    <t>Üürniku spetsiifiline lõppväärtus</t>
  </si>
  <si>
    <t>Pikk tn 16b, Pärnu linn</t>
  </si>
  <si>
    <t>Kapitalikomponendi annuiteetmaksegraafik - Akadeemia tn 2, Pärnu</t>
  </si>
  <si>
    <t>Kapitali tulumäär 2024 I pa</t>
  </si>
  <si>
    <t>Tasu fikseeritud, muutmine kokkuleppel</t>
  </si>
  <si>
    <t>Käibemaks</t>
  </si>
  <si>
    <t>Üür ja kõrvalteenuste tasu 01.10.2025 - 31.12.2026</t>
  </si>
  <si>
    <t>Kapitalikomponent (pisiparendus lisa 6.3 alusel)</t>
  </si>
  <si>
    <t>Prognoos, lisandub perioodil 01.01.2026 - 31.12.2026</t>
  </si>
  <si>
    <t>Akadeemia tn 2, Pärnu linn, Pärnu maakond</t>
  </si>
  <si>
    <t>Lisa nr 2</t>
  </si>
  <si>
    <t>Üürilepingu nr KPJ-4/2020-305 lisale nr 6.3</t>
  </si>
  <si>
    <t>Kapitali tulumäär 2025 II pa</t>
  </si>
  <si>
    <t>01.10.2025 - 31.12.2025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</si>
</sst>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quot; kuud&quot;"/>
    <numFmt numFmtId="166" formatCode="0.0%"/>
    <numFmt numFmtId="167" formatCode="#,##0.00&quot; &quot;;[Red]&quot;-&quot;#,##0.00&quot; &quot;"/>
    <numFmt numFmtId="168" formatCode="d&quot;.&quot;mm&quot;.&quot;yyyy"/>
    <numFmt numFmtId="169" formatCode="0.000%"/>
    <numFmt numFmtId="170" formatCode="#,###"/>
    <numFmt numFmtId="171" formatCode="#,##0.000"/>
  </numFmts>
  <fonts count="48"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font>
    <font>
      <sz val="11"/>
      <color theme="1"/>
      <name val="Times New Roman"/>
      <family val="1"/>
      <charset val="186"/>
    </font>
    <font>
      <b/>
      <sz val="11"/>
      <color theme="1"/>
      <name val="Times New Roman"/>
      <family val="1"/>
    </font>
    <font>
      <b/>
      <sz val="1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name val="Times New Roman"/>
      <family val="1"/>
    </font>
    <font>
      <sz val="11"/>
      <color theme="0" tint="-0.499984740745262"/>
      <name val="Times New Roman"/>
      <family val="1"/>
    </font>
    <font>
      <sz val="11"/>
      <color indexed="8"/>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Calibri"/>
      <family val="2"/>
      <scheme val="minor"/>
    </font>
    <font>
      <i/>
      <sz val="9"/>
      <color rgb="FF000000"/>
      <name val="Calibri"/>
      <family val="2"/>
    </font>
    <font>
      <sz val="11"/>
      <color theme="0" tint="-0.34998626667073579"/>
      <name val="Calibri"/>
      <family val="2"/>
    </font>
    <font>
      <b/>
      <sz val="11"/>
      <color theme="0" tint="-0.34998626667073579"/>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sz val="11"/>
      <color rgb="FF1F497D"/>
      <name val="Calibri"/>
      <family val="2"/>
    </font>
    <font>
      <b/>
      <i/>
      <sz val="11"/>
      <color rgb="FF000000"/>
      <name val="Calibri"/>
      <family val="2"/>
    </font>
    <font>
      <b/>
      <i/>
      <sz val="11"/>
      <color theme="0" tint="-0.34998626667073579"/>
      <name val="Calibri"/>
      <family val="2"/>
    </font>
    <font>
      <i/>
      <sz val="9"/>
      <color theme="0" tint="-0.34998626667073579"/>
      <name val="Calibri"/>
      <family val="2"/>
    </font>
    <font>
      <i/>
      <sz val="9"/>
      <color theme="0" tint="-0.499984740745262"/>
      <name val="Calibri"/>
      <family val="2"/>
    </font>
    <font>
      <sz val="11"/>
      <color theme="0" tint="-0.499984740745262"/>
      <name val="Calibri"/>
      <family val="2"/>
    </font>
    <font>
      <b/>
      <sz val="11"/>
      <color rgb="FF000000"/>
      <name val="Calibri"/>
      <family val="2"/>
      <charset val="186"/>
      <scheme val="minor"/>
    </font>
    <font>
      <sz val="11"/>
      <color rgb="FF000000"/>
      <name val="Calibri"/>
      <family val="2"/>
      <charset val="186"/>
      <scheme val="minor"/>
    </font>
    <font>
      <sz val="11"/>
      <color theme="1"/>
      <name val="Calibri"/>
      <family val="2"/>
      <scheme val="minor"/>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b/>
      <sz val="14"/>
      <name val="Times New Roman"/>
      <family val="1"/>
      <charset val="186"/>
    </font>
    <font>
      <i/>
      <sz val="11"/>
      <color theme="1"/>
      <name val="Times New Roman"/>
      <family val="1"/>
      <charset val="186"/>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
      <left style="medium">
        <color indexed="64"/>
      </left>
      <right style="thin">
        <color indexed="64"/>
      </right>
      <top/>
      <bottom style="medium">
        <color indexed="64"/>
      </bottom>
      <diagonal/>
    </border>
    <border>
      <left/>
      <right/>
      <top/>
      <bottom style="medium">
        <color indexed="64"/>
      </bottom>
      <diagonal/>
    </border>
  </borders>
  <cellStyleXfs count="6">
    <xf numFmtId="0" fontId="0" fillId="0" borderId="0"/>
    <xf numFmtId="9" fontId="1" fillId="0" borderId="0" applyFont="0" applyFill="0" applyBorder="0" applyAlignment="0" applyProtection="0"/>
    <xf numFmtId="0" fontId="17" fillId="0" borderId="0"/>
    <xf numFmtId="0" fontId="1" fillId="0" borderId="0"/>
    <xf numFmtId="0" fontId="1" fillId="0" borderId="0"/>
    <xf numFmtId="9" fontId="1" fillId="0" borderId="0"/>
  </cellStyleXfs>
  <cellXfs count="262">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5" fillId="0" borderId="1" xfId="0" applyFont="1" applyBorder="1"/>
    <xf numFmtId="1" fontId="3" fillId="0" borderId="0" xfId="0" applyNumberFormat="1" applyFont="1"/>
    <xf numFmtId="0" fontId="6" fillId="0" borderId="1" xfId="0" applyFont="1" applyBorder="1"/>
    <xf numFmtId="0" fontId="3" fillId="0" borderId="0" xfId="0" applyFont="1" applyAlignment="1">
      <alignment horizontal="center"/>
    </xf>
    <xf numFmtId="0" fontId="7" fillId="0" borderId="0" xfId="0" applyFont="1"/>
    <xf numFmtId="0" fontId="5" fillId="0" borderId="0" xfId="0" applyFont="1"/>
    <xf numFmtId="0" fontId="5" fillId="0" borderId="1" xfId="0" applyFont="1" applyBorder="1" applyAlignment="1">
      <alignment horizontal="right"/>
    </xf>
    <xf numFmtId="3" fontId="6" fillId="0" borderId="1" xfId="0" applyNumberFormat="1" applyFont="1" applyBorder="1" applyAlignment="1">
      <alignment horizontal="right"/>
    </xf>
    <xf numFmtId="0" fontId="5" fillId="2" borderId="2" xfId="0" applyFont="1" applyFill="1" applyBorder="1" applyAlignment="1">
      <alignment horizontal="left"/>
    </xf>
    <xf numFmtId="0" fontId="5" fillId="2" borderId="3" xfId="0" applyFont="1" applyFill="1" applyBorder="1"/>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wrapText="1"/>
    </xf>
    <xf numFmtId="0" fontId="5" fillId="2" borderId="7" xfId="0" applyFont="1" applyFill="1" applyBorder="1" applyAlignment="1">
      <alignment horizontal="center"/>
    </xf>
    <xf numFmtId="0" fontId="3" fillId="0" borderId="8" xfId="0" applyFont="1" applyBorder="1" applyAlignment="1">
      <alignment horizontal="center"/>
    </xf>
    <xf numFmtId="0" fontId="10" fillId="3" borderId="9" xfId="0" applyFont="1" applyFill="1" applyBorder="1"/>
    <xf numFmtId="0" fontId="10" fillId="3" borderId="10" xfId="0" applyFont="1" applyFill="1" applyBorder="1"/>
    <xf numFmtId="0" fontId="3" fillId="0" borderId="14" xfId="0" applyFont="1" applyBorder="1" applyAlignment="1">
      <alignment vertical="center" wrapText="1"/>
    </xf>
    <xf numFmtId="3" fontId="3" fillId="0" borderId="0" xfId="0" applyNumberFormat="1" applyFont="1"/>
    <xf numFmtId="2" fontId="3" fillId="0" borderId="0" xfId="0" applyNumberFormat="1" applyFont="1"/>
    <xf numFmtId="0" fontId="3" fillId="0" borderId="11" xfId="0" applyFont="1" applyBorder="1" applyAlignment="1">
      <alignment horizontal="center"/>
    </xf>
    <xf numFmtId="0" fontId="10" fillId="0" borderId="1" xfId="0" applyFont="1" applyBorder="1"/>
    <xf numFmtId="0" fontId="10" fillId="0" borderId="9" xfId="0" applyFont="1" applyBorder="1"/>
    <xf numFmtId="0" fontId="3" fillId="3" borderId="17" xfId="0" applyFont="1" applyFill="1" applyBorder="1" applyAlignment="1">
      <alignment vertical="center" wrapText="1"/>
    </xf>
    <xf numFmtId="0" fontId="10" fillId="0" borderId="18" xfId="0" applyFont="1" applyBorder="1"/>
    <xf numFmtId="0" fontId="10" fillId="0" borderId="19" xfId="0" applyFont="1" applyBorder="1"/>
    <xf numFmtId="4" fontId="3" fillId="3" borderId="12" xfId="0" applyNumberFormat="1" applyFont="1" applyFill="1" applyBorder="1" applyAlignment="1">
      <alignment wrapText="1"/>
    </xf>
    <xf numFmtId="0" fontId="3" fillId="3" borderId="16" xfId="0" applyFont="1" applyFill="1" applyBorder="1" applyAlignment="1">
      <alignment vertical="center" wrapText="1"/>
    </xf>
    <xf numFmtId="0" fontId="5" fillId="2" borderId="8" xfId="0" applyFont="1" applyFill="1" applyBorder="1" applyAlignment="1">
      <alignment horizontal="center"/>
    </xf>
    <xf numFmtId="0" fontId="5" fillId="2" borderId="10" xfId="0" applyFont="1" applyFill="1" applyBorder="1"/>
    <xf numFmtId="4" fontId="6" fillId="2" borderId="8" xfId="0" applyNumberFormat="1" applyFont="1" applyFill="1" applyBorder="1" applyAlignment="1">
      <alignment horizontal="right"/>
    </xf>
    <xf numFmtId="4" fontId="5" fillId="2" borderId="21" xfId="0" applyNumberFormat="1" applyFont="1" applyFill="1" applyBorder="1" applyAlignment="1">
      <alignment horizontal="right"/>
    </xf>
    <xf numFmtId="4" fontId="5" fillId="2" borderId="22" xfId="0" applyNumberFormat="1" applyFont="1" applyFill="1" applyBorder="1" applyAlignment="1">
      <alignment horizontal="right"/>
    </xf>
    <xf numFmtId="0" fontId="3" fillId="2" borderId="21" xfId="0" applyFont="1" applyFill="1" applyBorder="1"/>
    <xf numFmtId="0" fontId="5" fillId="3" borderId="23" xfId="0" applyFont="1" applyFill="1" applyBorder="1" applyAlignment="1">
      <alignment horizontal="center"/>
    </xf>
    <xf numFmtId="0" fontId="5" fillId="3" borderId="0" xfId="0" applyFont="1" applyFill="1"/>
    <xf numFmtId="4" fontId="9" fillId="3" borderId="23" xfId="0" applyNumberFormat="1" applyFont="1" applyFill="1" applyBorder="1" applyAlignment="1">
      <alignment horizontal="right"/>
    </xf>
    <xf numFmtId="4" fontId="5" fillId="3" borderId="21" xfId="0" applyNumberFormat="1" applyFont="1" applyFill="1" applyBorder="1" applyAlignment="1">
      <alignment horizontal="right"/>
    </xf>
    <xf numFmtId="4" fontId="5" fillId="3" borderId="22" xfId="0" applyNumberFormat="1" applyFont="1" applyFill="1" applyBorder="1" applyAlignment="1">
      <alignment horizontal="right"/>
    </xf>
    <xf numFmtId="0" fontId="3" fillId="3" borderId="24" xfId="0" applyFont="1" applyFill="1" applyBorder="1"/>
    <xf numFmtId="0" fontId="5" fillId="2" borderId="8" xfId="0" applyFont="1" applyFill="1" applyBorder="1" applyAlignment="1">
      <alignment horizontal="left"/>
    </xf>
    <xf numFmtId="4" fontId="5" fillId="2" borderId="11" xfId="0" applyNumberFormat="1" applyFont="1" applyFill="1" applyBorder="1" applyAlignment="1">
      <alignment horizontal="center"/>
    </xf>
    <xf numFmtId="0" fontId="5" fillId="2" borderId="16" xfId="0" applyFont="1" applyFill="1" applyBorder="1" applyAlignment="1">
      <alignment horizontal="center"/>
    </xf>
    <xf numFmtId="0" fontId="5" fillId="2" borderId="25" xfId="0" applyFont="1" applyFill="1" applyBorder="1" applyAlignment="1">
      <alignment horizontal="center" wrapText="1"/>
    </xf>
    <xf numFmtId="0" fontId="5" fillId="2" borderId="21" xfId="0" applyFont="1" applyFill="1" applyBorder="1" applyAlignment="1">
      <alignment horizontal="center"/>
    </xf>
    <xf numFmtId="0" fontId="3" fillId="0" borderId="1" xfId="0" applyFont="1" applyBorder="1"/>
    <xf numFmtId="0" fontId="3" fillId="0" borderId="9" xfId="0" applyFont="1" applyBorder="1"/>
    <xf numFmtId="4" fontId="3" fillId="0" borderId="11" xfId="0" applyNumberFormat="1" applyFont="1" applyBorder="1" applyAlignment="1">
      <alignment vertical="center" wrapText="1"/>
    </xf>
    <xf numFmtId="0" fontId="5" fillId="4" borderId="26" xfId="0" applyFont="1" applyFill="1" applyBorder="1" applyAlignment="1">
      <alignment horizontal="left"/>
    </xf>
    <xf numFmtId="0" fontId="5" fillId="4" borderId="27" xfId="0" applyFont="1" applyFill="1" applyBorder="1"/>
    <xf numFmtId="4" fontId="13" fillId="4" borderId="28" xfId="0" applyNumberFormat="1" applyFont="1" applyFill="1" applyBorder="1" applyAlignment="1">
      <alignment horizontal="right"/>
    </xf>
    <xf numFmtId="4" fontId="5" fillId="4" borderId="29" xfId="0" applyNumberFormat="1" applyFont="1" applyFill="1" applyBorder="1" applyAlignment="1">
      <alignment horizontal="right"/>
    </xf>
    <xf numFmtId="0" fontId="3" fillId="4" borderId="30" xfId="0" applyFont="1" applyFill="1" applyBorder="1"/>
    <xf numFmtId="0" fontId="5" fillId="0" borderId="0" xfId="0" applyFont="1" applyAlignment="1">
      <alignment horizontal="left"/>
    </xf>
    <xf numFmtId="4" fontId="5" fillId="0" borderId="23" xfId="0" applyNumberFormat="1" applyFont="1" applyBorder="1" applyAlignment="1">
      <alignment horizontal="right"/>
    </xf>
    <xf numFmtId="4" fontId="5" fillId="0" borderId="24" xfId="0" applyNumberFormat="1" applyFont="1" applyBorder="1" applyAlignment="1">
      <alignment horizontal="right"/>
    </xf>
    <xf numFmtId="4" fontId="5" fillId="0" borderId="0" xfId="0" applyNumberFormat="1" applyFont="1" applyAlignment="1">
      <alignment horizontal="right"/>
    </xf>
    <xf numFmtId="3" fontId="5" fillId="0" borderId="0" xfId="0" applyNumberFormat="1" applyFont="1" applyAlignment="1">
      <alignment horizontal="right"/>
    </xf>
    <xf numFmtId="4" fontId="5" fillId="0" borderId="0" xfId="0" applyNumberFormat="1" applyFont="1" applyAlignment="1">
      <alignment horizontal="left"/>
    </xf>
    <xf numFmtId="4" fontId="6" fillId="0" borderId="28" xfId="0" applyNumberFormat="1" applyFont="1" applyBorder="1"/>
    <xf numFmtId="3" fontId="6" fillId="0" borderId="0" xfId="0" applyNumberFormat="1" applyFont="1"/>
    <xf numFmtId="4" fontId="6" fillId="0" borderId="0" xfId="0" applyNumberFormat="1" applyFont="1"/>
    <xf numFmtId="0" fontId="15" fillId="0" borderId="0" xfId="0" applyFont="1"/>
    <xf numFmtId="0" fontId="16" fillId="0" borderId="0" xfId="0" applyFont="1"/>
    <xf numFmtId="0" fontId="17" fillId="3" borderId="0" xfId="2" applyFill="1"/>
    <xf numFmtId="0" fontId="18" fillId="5" borderId="0" xfId="2" applyFont="1" applyFill="1" applyAlignment="1">
      <alignment horizontal="right"/>
    </xf>
    <xf numFmtId="0" fontId="0" fillId="3" borderId="0" xfId="0" applyFill="1"/>
    <xf numFmtId="0" fontId="19" fillId="5" borderId="0" xfId="2" applyFont="1" applyFill="1"/>
    <xf numFmtId="0" fontId="19" fillId="5" borderId="0" xfId="2" applyFont="1" applyFill="1" applyAlignment="1">
      <alignment horizontal="right"/>
    </xf>
    <xf numFmtId="0" fontId="20" fillId="3" borderId="0" xfId="0" applyFont="1" applyFill="1"/>
    <xf numFmtId="0" fontId="19" fillId="7" borderId="32" xfId="2" applyFont="1" applyFill="1" applyBorder="1"/>
    <xf numFmtId="0" fontId="19" fillId="5" borderId="33" xfId="2" applyFont="1" applyFill="1" applyBorder="1"/>
    <xf numFmtId="0" fontId="20" fillId="3" borderId="33" xfId="0" applyFont="1" applyFill="1" applyBorder="1"/>
    <xf numFmtId="168" fontId="19" fillId="7" borderId="33" xfId="2" applyNumberFormat="1" applyFont="1" applyFill="1" applyBorder="1"/>
    <xf numFmtId="0" fontId="19" fillId="7" borderId="34" xfId="2" applyFont="1" applyFill="1" applyBorder="1"/>
    <xf numFmtId="0" fontId="19" fillId="7" borderId="35" xfId="2" applyFont="1" applyFill="1" applyBorder="1"/>
    <xf numFmtId="0" fontId="19" fillId="7" borderId="0" xfId="2" applyFont="1" applyFill="1"/>
    <xf numFmtId="0" fontId="19" fillId="7" borderId="36" xfId="2" applyFont="1" applyFill="1" applyBorder="1"/>
    <xf numFmtId="168" fontId="20" fillId="3" borderId="0" xfId="0" applyNumberFormat="1" applyFont="1" applyFill="1"/>
    <xf numFmtId="10" fontId="19" fillId="7" borderId="0" xfId="1" applyNumberFormat="1" applyFont="1" applyFill="1" applyBorder="1"/>
    <xf numFmtId="4" fontId="19" fillId="7" borderId="0" xfId="2" applyNumberFormat="1" applyFont="1" applyFill="1"/>
    <xf numFmtId="164" fontId="2" fillId="3" borderId="0" xfId="0" applyNumberFormat="1" applyFont="1" applyFill="1" applyProtection="1">
      <protection hidden="1"/>
    </xf>
    <xf numFmtId="0" fontId="19" fillId="7" borderId="19" xfId="2" applyFont="1" applyFill="1" applyBorder="1"/>
    <xf numFmtId="0" fontId="19" fillId="5" borderId="37" xfId="2" applyFont="1" applyFill="1" applyBorder="1"/>
    <xf numFmtId="0" fontId="20" fillId="3" borderId="37" xfId="0" applyFont="1" applyFill="1" applyBorder="1"/>
    <xf numFmtId="166" fontId="19" fillId="7" borderId="37" xfId="2" applyNumberFormat="1" applyFont="1" applyFill="1" applyBorder="1"/>
    <xf numFmtId="0" fontId="19" fillId="7" borderId="25" xfId="2" applyFont="1" applyFill="1" applyBorder="1"/>
    <xf numFmtId="168" fontId="21" fillId="5" borderId="0" xfId="2" applyNumberFormat="1" applyFont="1" applyFill="1"/>
    <xf numFmtId="0" fontId="17" fillId="5" borderId="0" xfId="2" applyFill="1"/>
    <xf numFmtId="4" fontId="17" fillId="5" borderId="0" xfId="2" applyNumberFormat="1" applyFill="1"/>
    <xf numFmtId="167" fontId="17" fillId="5" borderId="0" xfId="2" applyNumberFormat="1" applyFill="1"/>
    <xf numFmtId="0" fontId="0" fillId="3" borderId="0" xfId="0" applyFill="1" applyProtection="1">
      <protection locked="0" hidden="1"/>
    </xf>
    <xf numFmtId="164" fontId="0" fillId="3" borderId="0" xfId="0" applyNumberFormat="1" applyFill="1" applyProtection="1">
      <protection hidden="1"/>
    </xf>
    <xf numFmtId="0" fontId="22" fillId="3" borderId="0" xfId="2" applyFont="1" applyFill="1"/>
    <xf numFmtId="0" fontId="23" fillId="5" borderId="0" xfId="2" applyFont="1" applyFill="1" applyAlignment="1">
      <alignment horizontal="right"/>
    </xf>
    <xf numFmtId="0" fontId="22" fillId="5" borderId="0" xfId="2" applyFont="1" applyFill="1"/>
    <xf numFmtId="0" fontId="22" fillId="5" borderId="0" xfId="2" applyFont="1" applyFill="1" applyAlignment="1">
      <alignment horizontal="right"/>
    </xf>
    <xf numFmtId="0" fontId="24" fillId="5" borderId="0" xfId="2" applyFont="1" applyFill="1"/>
    <xf numFmtId="0" fontId="25" fillId="5" borderId="0" xfId="2" applyFont="1" applyFill="1"/>
    <xf numFmtId="4" fontId="26" fillId="5" borderId="0" xfId="2" applyNumberFormat="1" applyFont="1" applyFill="1"/>
    <xf numFmtId="0" fontId="27" fillId="5" borderId="0" xfId="2" applyFont="1" applyFill="1"/>
    <xf numFmtId="4" fontId="0" fillId="3" borderId="0" xfId="0" applyNumberFormat="1" applyFill="1"/>
    <xf numFmtId="0" fontId="28" fillId="5" borderId="0" xfId="2" applyFont="1" applyFill="1"/>
    <xf numFmtId="4" fontId="22" fillId="5" borderId="0" xfId="2" applyNumberFormat="1" applyFont="1" applyFill="1"/>
    <xf numFmtId="167" fontId="0" fillId="3" borderId="0" xfId="0" applyNumberFormat="1" applyFill="1"/>
    <xf numFmtId="0" fontId="17" fillId="7" borderId="32" xfId="2" applyFill="1" applyBorder="1"/>
    <xf numFmtId="0" fontId="17" fillId="5" borderId="33" xfId="2" applyFill="1" applyBorder="1"/>
    <xf numFmtId="0" fontId="0" fillId="3" borderId="33" xfId="0" applyFill="1" applyBorder="1"/>
    <xf numFmtId="0" fontId="17" fillId="7" borderId="34" xfId="2" applyFill="1" applyBorder="1"/>
    <xf numFmtId="0" fontId="2" fillId="3" borderId="0" xfId="0" applyFont="1" applyFill="1" applyProtection="1">
      <protection hidden="1"/>
    </xf>
    <xf numFmtId="0" fontId="22" fillId="7" borderId="32" xfId="2" applyFont="1" applyFill="1" applyBorder="1"/>
    <xf numFmtId="0" fontId="22" fillId="5" borderId="33" xfId="2" applyFont="1" applyFill="1" applyBorder="1"/>
    <xf numFmtId="0" fontId="29" fillId="3" borderId="33" xfId="3" applyFont="1" applyFill="1" applyBorder="1"/>
    <xf numFmtId="168" fontId="22" fillId="7" borderId="33" xfId="2" applyNumberFormat="1" applyFont="1" applyFill="1" applyBorder="1"/>
    <xf numFmtId="0" fontId="22" fillId="7" borderId="34" xfId="2" applyFont="1" applyFill="1" applyBorder="1"/>
    <xf numFmtId="0" fontId="17" fillId="7" borderId="35" xfId="2" applyFill="1" applyBorder="1"/>
    <xf numFmtId="0" fontId="17" fillId="7" borderId="36" xfId="2" applyFill="1" applyBorder="1"/>
    <xf numFmtId="0" fontId="22" fillId="7" borderId="35" xfId="2" applyFont="1" applyFill="1" applyBorder="1"/>
    <xf numFmtId="0" fontId="29" fillId="3" borderId="0" xfId="3" applyFont="1" applyFill="1"/>
    <xf numFmtId="0" fontId="22" fillId="7" borderId="0" xfId="2" applyFont="1" applyFill="1"/>
    <xf numFmtId="0" fontId="22" fillId="7" borderId="36" xfId="2" applyFont="1" applyFill="1" applyBorder="1"/>
    <xf numFmtId="168" fontId="0" fillId="3" borderId="0" xfId="0" applyNumberFormat="1" applyFill="1"/>
    <xf numFmtId="168" fontId="29" fillId="3" borderId="0" xfId="3" applyNumberFormat="1" applyFont="1" applyFill="1"/>
    <xf numFmtId="3" fontId="22" fillId="7" borderId="0" xfId="2" applyNumberFormat="1" applyFont="1" applyFill="1"/>
    <xf numFmtId="170" fontId="17" fillId="3" borderId="0" xfId="2" applyNumberFormat="1" applyFill="1"/>
    <xf numFmtId="170" fontId="30" fillId="0" borderId="0" xfId="4" applyNumberFormat="1" applyFont="1" applyAlignment="1">
      <alignment vertical="center"/>
    </xf>
    <xf numFmtId="0" fontId="31" fillId="3" borderId="0" xfId="2" applyFont="1" applyFill="1"/>
    <xf numFmtId="0" fontId="22" fillId="7" borderId="19" xfId="2" applyFont="1" applyFill="1" applyBorder="1"/>
    <xf numFmtId="0" fontId="22" fillId="5" borderId="37" xfId="2" applyFont="1" applyFill="1" applyBorder="1"/>
    <xf numFmtId="0" fontId="29" fillId="3" borderId="37" xfId="3" applyFont="1" applyFill="1" applyBorder="1"/>
    <xf numFmtId="166" fontId="22" fillId="3" borderId="37" xfId="2" applyNumberFormat="1" applyFont="1" applyFill="1" applyBorder="1"/>
    <xf numFmtId="0" fontId="22" fillId="7" borderId="25" xfId="2" applyFont="1" applyFill="1" applyBorder="1"/>
    <xf numFmtId="0" fontId="17" fillId="7" borderId="0" xfId="2" applyFill="1"/>
    <xf numFmtId="169" fontId="17" fillId="7" borderId="0" xfId="2" applyNumberFormat="1" applyFill="1"/>
    <xf numFmtId="169" fontId="22" fillId="7" borderId="0" xfId="2" applyNumberFormat="1" applyFont="1" applyFill="1"/>
    <xf numFmtId="0" fontId="32" fillId="5" borderId="38" xfId="2" applyFont="1" applyFill="1" applyBorder="1" applyAlignment="1">
      <alignment horizontal="right"/>
    </xf>
    <xf numFmtId="0" fontId="33" fillId="5" borderId="38" xfId="2" applyFont="1" applyFill="1" applyBorder="1" applyAlignment="1">
      <alignment horizontal="right"/>
    </xf>
    <xf numFmtId="168" fontId="34" fillId="5" borderId="0" xfId="2" applyNumberFormat="1" applyFont="1" applyFill="1"/>
    <xf numFmtId="167" fontId="22" fillId="5" borderId="0" xfId="2" applyNumberFormat="1" applyFont="1" applyFill="1"/>
    <xf numFmtId="3" fontId="19" fillId="7" borderId="0" xfId="2" applyNumberFormat="1" applyFont="1" applyFill="1"/>
    <xf numFmtId="0" fontId="5" fillId="0" borderId="0" xfId="0" applyFont="1" applyAlignment="1">
      <alignment horizontal="right"/>
    </xf>
    <xf numFmtId="168" fontId="35" fillId="5" borderId="0" xfId="2" applyNumberFormat="1" applyFont="1" applyFill="1"/>
    <xf numFmtId="0" fontId="36" fillId="5" borderId="0" xfId="2" applyFont="1" applyFill="1"/>
    <xf numFmtId="4" fontId="36" fillId="5" borderId="0" xfId="2" applyNumberFormat="1" applyFont="1" applyFill="1"/>
    <xf numFmtId="167" fontId="36" fillId="5" borderId="0" xfId="2" applyNumberFormat="1" applyFont="1" applyFill="1"/>
    <xf numFmtId="3" fontId="17" fillId="7" borderId="0" xfId="2" applyNumberFormat="1" applyFill="1"/>
    <xf numFmtId="164" fontId="6" fillId="3" borderId="1" xfId="0" applyNumberFormat="1" applyFont="1" applyFill="1" applyBorder="1" applyAlignment="1">
      <alignment horizontal="right"/>
    </xf>
    <xf numFmtId="4" fontId="11" fillId="0" borderId="11" xfId="0" applyNumberFormat="1" applyFont="1" applyBorder="1" applyAlignment="1">
      <alignment vertical="center" wrapText="1"/>
    </xf>
    <xf numFmtId="4" fontId="11" fillId="0" borderId="12" xfId="0" applyNumberFormat="1" applyFont="1" applyBorder="1" applyAlignment="1">
      <alignment vertical="center" wrapText="1"/>
    </xf>
    <xf numFmtId="4" fontId="23" fillId="5" borderId="0" xfId="2" applyNumberFormat="1" applyFont="1" applyFill="1" applyAlignment="1">
      <alignment horizontal="right"/>
    </xf>
    <xf numFmtId="4" fontId="22" fillId="5" borderId="0" xfId="2" applyNumberFormat="1" applyFont="1" applyFill="1" applyAlignment="1">
      <alignment horizontal="right"/>
    </xf>
    <xf numFmtId="4" fontId="22" fillId="3" borderId="0" xfId="2" applyNumberFormat="1" applyFont="1" applyFill="1"/>
    <xf numFmtId="4" fontId="29" fillId="3" borderId="0" xfId="3" applyNumberFormat="1" applyFont="1" applyFill="1"/>
    <xf numFmtId="4" fontId="30" fillId="0" borderId="0" xfId="4" applyNumberFormat="1" applyFont="1" applyAlignment="1">
      <alignment vertical="center"/>
    </xf>
    <xf numFmtId="4" fontId="33" fillId="5" borderId="38" xfId="2" applyNumberFormat="1" applyFont="1" applyFill="1" applyBorder="1" applyAlignment="1">
      <alignment horizontal="right"/>
    </xf>
    <xf numFmtId="4" fontId="18" fillId="5" borderId="0" xfId="2" applyNumberFormat="1" applyFont="1" applyFill="1" applyAlignment="1">
      <alignment horizontal="right"/>
    </xf>
    <xf numFmtId="4" fontId="19" fillId="5" borderId="0" xfId="2" applyNumberFormat="1" applyFont="1" applyFill="1" applyAlignment="1">
      <alignment horizontal="right"/>
    </xf>
    <xf numFmtId="4" fontId="27" fillId="5" borderId="0" xfId="2" applyNumberFormat="1" applyFont="1" applyFill="1"/>
    <xf numFmtId="4" fontId="17" fillId="3" borderId="0" xfId="2" applyNumberFormat="1" applyFill="1"/>
    <xf numFmtId="4" fontId="31" fillId="3" borderId="0" xfId="2" applyNumberFormat="1" applyFont="1" applyFill="1"/>
    <xf numFmtId="4" fontId="32" fillId="5" borderId="38" xfId="2" applyNumberFormat="1" applyFont="1" applyFill="1" applyBorder="1" applyAlignment="1">
      <alignment horizontal="right"/>
    </xf>
    <xf numFmtId="4" fontId="3" fillId="0" borderId="12" xfId="0" applyNumberFormat="1" applyFont="1" applyBorder="1" applyAlignment="1">
      <alignment wrapText="1"/>
    </xf>
    <xf numFmtId="0" fontId="3" fillId="0" borderId="33" xfId="0" applyFont="1" applyBorder="1"/>
    <xf numFmtId="4" fontId="13" fillId="4" borderId="39" xfId="0" applyNumberFormat="1" applyFont="1" applyFill="1" applyBorder="1" applyAlignment="1">
      <alignment horizontal="right"/>
    </xf>
    <xf numFmtId="4" fontId="3" fillId="0" borderId="11" xfId="0" applyNumberFormat="1" applyFont="1" applyBorder="1" applyAlignment="1">
      <alignment horizontal="right" wrapText="1"/>
    </xf>
    <xf numFmtId="4" fontId="4" fillId="0" borderId="23" xfId="0" applyNumberFormat="1" applyFont="1" applyBorder="1" applyAlignment="1">
      <alignment horizontal="right"/>
    </xf>
    <xf numFmtId="0" fontId="38" fillId="0" borderId="0" xfId="2" applyFont="1" applyAlignment="1">
      <alignment horizontal="right"/>
    </xf>
    <xf numFmtId="2" fontId="0" fillId="3" borderId="0" xfId="0" applyNumberFormat="1" applyFill="1"/>
    <xf numFmtId="2" fontId="27" fillId="5" borderId="0" xfId="2" applyNumberFormat="1" applyFont="1" applyFill="1"/>
    <xf numFmtId="0" fontId="37" fillId="3" borderId="0" xfId="2" applyFont="1" applyFill="1" applyAlignment="1">
      <alignment horizontal="right"/>
    </xf>
    <xf numFmtId="2" fontId="19" fillId="5" borderId="0" xfId="2" applyNumberFormat="1" applyFont="1" applyFill="1" applyAlignment="1">
      <alignment horizontal="right"/>
    </xf>
    <xf numFmtId="2" fontId="17" fillId="3" borderId="0" xfId="2" applyNumberFormat="1" applyFill="1"/>
    <xf numFmtId="168" fontId="17" fillId="7" borderId="33" xfId="2" applyNumberFormat="1" applyFill="1" applyBorder="1"/>
    <xf numFmtId="0" fontId="0" fillId="3" borderId="0" xfId="0" applyFill="1" applyAlignment="1">
      <alignment horizontal="right"/>
    </xf>
    <xf numFmtId="10" fontId="17" fillId="7" borderId="0" xfId="1" applyNumberFormat="1" applyFont="1" applyFill="1"/>
    <xf numFmtId="0" fontId="17" fillId="7" borderId="19" xfId="2" applyFill="1" applyBorder="1"/>
    <xf numFmtId="0" fontId="17" fillId="5" borderId="37" xfId="2" applyFill="1" applyBorder="1"/>
    <xf numFmtId="0" fontId="0" fillId="3" borderId="37" xfId="0" applyFill="1" applyBorder="1"/>
    <xf numFmtId="166" fontId="17" fillId="7" borderId="37" xfId="2" applyNumberFormat="1" applyFill="1" applyBorder="1"/>
    <xf numFmtId="0" fontId="17" fillId="7" borderId="25" xfId="2" applyFill="1" applyBorder="1"/>
    <xf numFmtId="2" fontId="31" fillId="3" borderId="0" xfId="2" applyNumberFormat="1" applyFont="1" applyFill="1"/>
    <xf numFmtId="171" fontId="0" fillId="3" borderId="0" xfId="0" applyNumberFormat="1" applyFill="1" applyProtection="1">
      <protection hidden="1"/>
    </xf>
    <xf numFmtId="2" fontId="32" fillId="5" borderId="38" xfId="2" applyNumberFormat="1" applyFont="1" applyFill="1" applyBorder="1" applyAlignment="1">
      <alignment horizontal="right"/>
    </xf>
    <xf numFmtId="0" fontId="3" fillId="3" borderId="12" xfId="0" applyFont="1" applyFill="1" applyBorder="1" applyAlignment="1">
      <alignment horizontal="center" vertical="center" wrapText="1"/>
    </xf>
    <xf numFmtId="4" fontId="17" fillId="7" borderId="0" xfId="2" applyNumberFormat="1" applyFill="1"/>
    <xf numFmtId="10" fontId="19" fillId="7" borderId="0" xfId="1" applyNumberFormat="1" applyFont="1" applyFill="1"/>
    <xf numFmtId="0" fontId="39" fillId="6" borderId="0" xfId="0" applyFont="1" applyFill="1" applyProtection="1">
      <protection hidden="1"/>
    </xf>
    <xf numFmtId="0" fontId="0" fillId="6" borderId="0" xfId="0" applyFill="1"/>
    <xf numFmtId="0" fontId="39" fillId="6" borderId="0" xfId="0" applyFont="1" applyFill="1" applyProtection="1">
      <protection locked="0" hidden="1"/>
    </xf>
    <xf numFmtId="164" fontId="39" fillId="6" borderId="0" xfId="0" applyNumberFormat="1" applyFont="1" applyFill="1" applyProtection="1">
      <protection hidden="1"/>
    </xf>
    <xf numFmtId="166" fontId="1" fillId="6" borderId="0" xfId="1" applyNumberFormat="1" applyFont="1" applyFill="1"/>
    <xf numFmtId="0" fontId="2" fillId="6" borderId="0" xfId="0" applyFont="1" applyFill="1" applyProtection="1">
      <protection hidden="1"/>
    </xf>
    <xf numFmtId="164" fontId="2" fillId="6" borderId="0" xfId="0" applyNumberFormat="1" applyFont="1" applyFill="1" applyProtection="1">
      <protection hidden="1"/>
    </xf>
    <xf numFmtId="0" fontId="36" fillId="3" borderId="0" xfId="2" applyFont="1" applyFill="1"/>
    <xf numFmtId="0" fontId="40" fillId="5" borderId="0" xfId="2" applyFont="1" applyFill="1" applyAlignment="1">
      <alignment horizontal="right"/>
    </xf>
    <xf numFmtId="0" fontId="36" fillId="5" borderId="0" xfId="2" applyFont="1" applyFill="1" applyAlignment="1">
      <alignment horizontal="right"/>
    </xf>
    <xf numFmtId="4" fontId="41" fillId="5" borderId="0" xfId="2" applyNumberFormat="1" applyFont="1" applyFill="1"/>
    <xf numFmtId="0" fontId="42" fillId="5" borderId="0" xfId="2" applyFont="1" applyFill="1"/>
    <xf numFmtId="0" fontId="36" fillId="7" borderId="32" xfId="2" applyFont="1" applyFill="1" applyBorder="1"/>
    <xf numFmtId="0" fontId="36" fillId="5" borderId="33" xfId="2" applyFont="1" applyFill="1" applyBorder="1"/>
    <xf numFmtId="0" fontId="43" fillId="3" borderId="33" xfId="0" applyFont="1" applyFill="1" applyBorder="1"/>
    <xf numFmtId="168" fontId="36" fillId="7" borderId="33" xfId="2" applyNumberFormat="1" applyFont="1" applyFill="1" applyBorder="1"/>
    <xf numFmtId="0" fontId="36" fillId="7" borderId="34" xfId="2" applyFont="1" applyFill="1" applyBorder="1"/>
    <xf numFmtId="0" fontId="36" fillId="7" borderId="35" xfId="2" applyFont="1" applyFill="1" applyBorder="1"/>
    <xf numFmtId="0" fontId="43" fillId="3" borderId="0" xfId="0" applyFont="1" applyFill="1"/>
    <xf numFmtId="0" fontId="36" fillId="7" borderId="0" xfId="2" applyFont="1" applyFill="1"/>
    <xf numFmtId="0" fontId="36" fillId="7" borderId="36" xfId="2" applyFont="1" applyFill="1" applyBorder="1"/>
    <xf numFmtId="168" fontId="43" fillId="3" borderId="0" xfId="0" applyNumberFormat="1" applyFont="1" applyFill="1"/>
    <xf numFmtId="3" fontId="36" fillId="7" borderId="0" xfId="2" applyNumberFormat="1" applyFont="1" applyFill="1"/>
    <xf numFmtId="170" fontId="36" fillId="3" borderId="0" xfId="2" applyNumberFormat="1" applyFont="1" applyFill="1"/>
    <xf numFmtId="10" fontId="36" fillId="7" borderId="0" xfId="1" applyNumberFormat="1" applyFont="1" applyFill="1"/>
    <xf numFmtId="0" fontId="36" fillId="7" borderId="19" xfId="2" applyFont="1" applyFill="1" applyBorder="1"/>
    <xf numFmtId="0" fontId="36" fillId="5" borderId="37" xfId="2" applyFont="1" applyFill="1" applyBorder="1"/>
    <xf numFmtId="0" fontId="36" fillId="7" borderId="25" xfId="2" applyFont="1" applyFill="1" applyBorder="1"/>
    <xf numFmtId="169" fontId="36" fillId="7" borderId="0" xfId="2" applyNumberFormat="1" applyFont="1" applyFill="1"/>
    <xf numFmtId="0" fontId="44" fillId="5" borderId="38" xfId="2" applyFont="1" applyFill="1" applyBorder="1" applyAlignment="1">
      <alignment horizontal="right"/>
    </xf>
    <xf numFmtId="4" fontId="43" fillId="3" borderId="0" xfId="0" applyNumberFormat="1" applyFont="1" applyFill="1"/>
    <xf numFmtId="0" fontId="43" fillId="3" borderId="37" xfId="3" applyFont="1" applyFill="1" applyBorder="1"/>
    <xf numFmtId="166" fontId="36" fillId="3" borderId="37" xfId="2" applyNumberFormat="1" applyFont="1" applyFill="1" applyBorder="1"/>
    <xf numFmtId="9" fontId="6" fillId="0" borderId="0" xfId="0" applyNumberFormat="1" applyFont="1" applyAlignment="1">
      <alignment horizontal="left" vertical="center"/>
    </xf>
    <xf numFmtId="165" fontId="5" fillId="0" borderId="23" xfId="0" applyNumberFormat="1" applyFont="1" applyBorder="1" applyAlignment="1">
      <alignment horizontal="left"/>
    </xf>
    <xf numFmtId="165" fontId="5" fillId="0" borderId="31" xfId="0" applyNumberFormat="1" applyFont="1" applyBorder="1" applyAlignment="1">
      <alignment horizontal="left"/>
    </xf>
    <xf numFmtId="4" fontId="3" fillId="0" borderId="11" xfId="0" applyNumberFormat="1" applyFont="1" applyBorder="1" applyAlignment="1">
      <alignment horizontal="center" vertical="center" wrapText="1"/>
    </xf>
    <xf numFmtId="0" fontId="12" fillId="3" borderId="12" xfId="0" applyFont="1" applyFill="1" applyBorder="1" applyAlignment="1">
      <alignment vertical="center" wrapText="1"/>
    </xf>
    <xf numFmtId="2" fontId="18" fillId="5" borderId="0" xfId="2" applyNumberFormat="1" applyFont="1" applyFill="1" applyAlignment="1">
      <alignment horizontal="right"/>
    </xf>
    <xf numFmtId="10" fontId="17" fillId="7" borderId="0" xfId="5" applyNumberFormat="1" applyFont="1" applyFill="1"/>
    <xf numFmtId="0" fontId="3" fillId="3" borderId="8" xfId="0" applyFont="1" applyFill="1" applyBorder="1" applyAlignment="1">
      <alignment horizontal="center"/>
    </xf>
    <xf numFmtId="4" fontId="3" fillId="3" borderId="11" xfId="0" applyNumberFormat="1" applyFont="1" applyFill="1" applyBorder="1" applyAlignment="1">
      <alignment horizontal="right" wrapText="1"/>
    </xf>
    <xf numFmtId="0" fontId="3" fillId="3" borderId="0" xfId="0" applyFont="1" applyFill="1"/>
    <xf numFmtId="4" fontId="3" fillId="3" borderId="12" xfId="0" applyNumberFormat="1" applyFont="1" applyFill="1" applyBorder="1" applyAlignment="1">
      <alignment horizontal="right" wrapText="1"/>
    </xf>
    <xf numFmtId="4" fontId="3" fillId="0" borderId="12" xfId="0" applyNumberFormat="1" applyFont="1" applyBorder="1" applyAlignment="1">
      <alignment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14" fontId="45" fillId="0" borderId="0" xfId="0" applyNumberFormat="1" applyFont="1" applyAlignment="1">
      <alignment horizontal="center" wrapText="1"/>
    </xf>
    <xf numFmtId="4" fontId="3" fillId="0" borderId="13"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0" fillId="0" borderId="1" xfId="0" applyFont="1" applyBorder="1"/>
    <xf numFmtId="0" fontId="10" fillId="0" borderId="9" xfId="0" applyFont="1" applyBorder="1"/>
    <xf numFmtId="4" fontId="12" fillId="0" borderId="13"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20" xfId="0" applyNumberFormat="1" applyFont="1" applyBorder="1" applyAlignment="1">
      <alignment horizontal="center" vertical="center" wrapText="1"/>
    </xf>
    <xf numFmtId="0" fontId="3" fillId="0" borderId="1" xfId="0" applyFont="1" applyBorder="1"/>
    <xf numFmtId="0" fontId="3" fillId="0" borderId="9" xfId="0" applyFont="1" applyBorder="1"/>
    <xf numFmtId="0" fontId="46" fillId="0" borderId="40" xfId="0" applyFont="1" applyBorder="1" applyAlignment="1">
      <alignment horizontal="center"/>
    </xf>
    <xf numFmtId="0" fontId="12" fillId="3" borderId="14"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5" fillId="0" borderId="0" xfId="0" applyFont="1" applyAlignment="1">
      <alignment horizontal="left" wrapText="1"/>
    </xf>
    <xf numFmtId="0" fontId="7" fillId="0" borderId="0" xfId="0" applyFont="1" applyAlignment="1">
      <alignment horizontal="left" wrapText="1"/>
    </xf>
    <xf numFmtId="0" fontId="14" fillId="0" borderId="0" xfId="0" applyFont="1" applyAlignment="1">
      <alignment horizontal="left" vertical="top" wrapText="1"/>
    </xf>
    <xf numFmtId="0" fontId="3" fillId="0" borderId="10" xfId="0" applyFont="1" applyBorder="1"/>
    <xf numFmtId="4" fontId="3" fillId="0" borderId="15" xfId="0" applyNumberFormat="1" applyFont="1" applyBorder="1" applyAlignment="1">
      <alignment horizontal="center" vertical="center" wrapText="1"/>
    </xf>
    <xf numFmtId="4" fontId="11" fillId="3" borderId="11" xfId="0" applyNumberFormat="1" applyFont="1" applyFill="1" applyBorder="1" applyAlignment="1">
      <alignment vertical="center" wrapText="1"/>
    </xf>
    <xf numFmtId="4" fontId="11" fillId="3" borderId="12" xfId="0" applyNumberFormat="1" applyFont="1" applyFill="1" applyBorder="1" applyAlignment="1">
      <alignment vertical="center" wrapText="1"/>
    </xf>
    <xf numFmtId="4" fontId="3" fillId="3" borderId="11" xfId="0" applyNumberFormat="1" applyFont="1" applyFill="1" applyBorder="1" applyAlignment="1">
      <alignment vertical="center" wrapText="1"/>
    </xf>
    <xf numFmtId="4" fontId="3" fillId="3" borderId="21" xfId="0" applyNumberFormat="1" applyFont="1" applyFill="1" applyBorder="1" applyAlignment="1">
      <alignment vertical="center" wrapText="1"/>
    </xf>
  </cellXfs>
  <cellStyles count="6">
    <cellStyle name="Normaallaad 4 2" xfId="2" xr:uid="{AEEA2C28-2939-4D55-8DC1-9F7C6E974692}"/>
    <cellStyle name="Normal" xfId="0" builtinId="0"/>
    <cellStyle name="Normal 2" xfId="3" xr:uid="{F2796FE3-F6B1-4BD4-9576-C38C9A0176A2}"/>
    <cellStyle name="Normal 2 2" xfId="4" xr:uid="{75E37105-3E57-4C87-802C-E460107AF5D4}"/>
    <cellStyle name="Percent" xfId="1" builtinId="5"/>
    <cellStyle name="Percent 2" xfId="5" xr:uid="{EEF8565D-C89A-4C72-A82E-FD8A39B986BB}"/>
  </cellStyles>
  <dxfs count="0"/>
  <tableStyles count="1" defaultTableStyle="TableStyleMedium2" defaultPivotStyle="PivotStyleLight16">
    <tableStyle name="Invisible" pivot="0" table="0" count="0" xr9:uid="{04439EC2-E533-44C7-AF8A-8260AA6A578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6C50-59EE-4189-8FEB-AFC773134797}">
  <sheetPr codeName="Sheet22"/>
  <dimension ref="A1:Y51"/>
  <sheetViews>
    <sheetView tabSelected="1" showOutlineSymbols="0" showWhiteSpace="0" zoomScale="124" zoomScaleNormal="124" workbookViewId="0">
      <selection activeCell="H8" sqref="H8"/>
    </sheetView>
  </sheetViews>
  <sheetFormatPr defaultColWidth="9.140625" defaultRowHeight="15" x14ac:dyDescent="0.25"/>
  <cols>
    <col min="1" max="1" width="5.42578125" style="1" customWidth="1"/>
    <col min="2" max="2" width="7.7109375" style="1" customWidth="1"/>
    <col min="3" max="3" width="8.42578125" style="1" customWidth="1"/>
    <col min="4" max="4" width="64.5703125" style="1" customWidth="1"/>
    <col min="5" max="8" width="17" style="1" customWidth="1"/>
    <col min="9" max="9" width="36.42578125" style="1" customWidth="1"/>
    <col min="10" max="10" width="44.140625" style="1" customWidth="1"/>
    <col min="11" max="11" width="10.140625" style="1" bestFit="1" customWidth="1"/>
    <col min="12" max="16384" width="9.140625" style="1"/>
  </cols>
  <sheetData>
    <row r="1" spans="1:17" x14ac:dyDescent="0.25">
      <c r="J1" s="2" t="s">
        <v>0</v>
      </c>
    </row>
    <row r="2" spans="1:17" ht="18.75" customHeight="1" x14ac:dyDescent="0.25"/>
    <row r="3" spans="1:17" ht="18.75" customHeight="1" x14ac:dyDescent="0.3">
      <c r="A3" s="238" t="s">
        <v>85</v>
      </c>
      <c r="B3" s="238"/>
      <c r="C3" s="238"/>
      <c r="D3" s="238"/>
      <c r="E3" s="238"/>
      <c r="F3" s="238"/>
      <c r="G3" s="238"/>
      <c r="H3" s="238"/>
      <c r="I3" s="238"/>
      <c r="J3" s="238"/>
    </row>
    <row r="4" spans="1:17" ht="20.65" customHeight="1" x14ac:dyDescent="0.25"/>
    <row r="5" spans="1:17" x14ac:dyDescent="0.25">
      <c r="C5" s="3" t="s">
        <v>1</v>
      </c>
      <c r="D5" s="4" t="s">
        <v>2</v>
      </c>
      <c r="E5" s="5"/>
      <c r="F5" s="5"/>
      <c r="G5" s="5"/>
      <c r="H5" s="5"/>
    </row>
    <row r="6" spans="1:17" x14ac:dyDescent="0.25">
      <c r="C6" s="3" t="s">
        <v>3</v>
      </c>
      <c r="D6" s="6" t="s">
        <v>88</v>
      </c>
      <c r="E6" s="5"/>
      <c r="F6" s="5"/>
      <c r="G6" s="5"/>
      <c r="H6" s="5"/>
      <c r="J6" s="7"/>
    </row>
    <row r="7" spans="1:17" ht="13.9" x14ac:dyDescent="0.25">
      <c r="I7" s="3"/>
      <c r="J7" s="7"/>
    </row>
    <row r="8" spans="1:17" ht="17.25" x14ac:dyDescent="0.25">
      <c r="D8" s="10" t="s">
        <v>5</v>
      </c>
      <c r="E8" s="150">
        <v>1402.3</v>
      </c>
      <c r="F8" s="4" t="s">
        <v>6</v>
      </c>
      <c r="G8" s="9"/>
      <c r="H8" s="9"/>
    </row>
    <row r="9" spans="1:17" ht="16.899999999999999" x14ac:dyDescent="0.25">
      <c r="D9" s="10" t="s">
        <v>7</v>
      </c>
      <c r="E9" s="11">
        <v>738</v>
      </c>
      <c r="F9" s="4" t="s">
        <v>6</v>
      </c>
      <c r="G9" s="9"/>
      <c r="H9" s="9"/>
      <c r="K9" s="9"/>
    </row>
    <row r="10" spans="1:17" ht="13.9" x14ac:dyDescent="0.25">
      <c r="D10" s="144"/>
      <c r="E10" s="9"/>
      <c r="F10" s="9"/>
      <c r="G10" s="9"/>
      <c r="H10" s="9"/>
      <c r="K10" s="9"/>
    </row>
    <row r="11" spans="1:17" ht="14.45" thickBot="1" x14ac:dyDescent="0.3">
      <c r="D11" s="144"/>
      <c r="E11" s="250" t="s">
        <v>92</v>
      </c>
      <c r="F11" s="250"/>
      <c r="G11" s="250" t="s">
        <v>8</v>
      </c>
      <c r="H11" s="250"/>
      <c r="K11" s="9"/>
    </row>
    <row r="12" spans="1:17" ht="17.25" x14ac:dyDescent="0.25">
      <c r="B12" s="12" t="s">
        <v>9</v>
      </c>
      <c r="C12" s="13"/>
      <c r="D12" s="13"/>
      <c r="E12" s="14" t="s">
        <v>10</v>
      </c>
      <c r="F12" s="15" t="s">
        <v>11</v>
      </c>
      <c r="G12" s="14" t="s">
        <v>10</v>
      </c>
      <c r="H12" s="15" t="s">
        <v>11</v>
      </c>
      <c r="I12" s="16" t="s">
        <v>12</v>
      </c>
      <c r="J12" s="17" t="s">
        <v>13</v>
      </c>
    </row>
    <row r="13" spans="1:17" x14ac:dyDescent="0.25">
      <c r="B13" s="18"/>
      <c r="C13" s="19" t="s">
        <v>14</v>
      </c>
      <c r="D13" s="20"/>
      <c r="E13" s="168">
        <f>F13/$E$8</f>
        <v>1.446267216358839</v>
      </c>
      <c r="F13" s="30">
        <f>'Annuiteetgraafik BIL'!F22</f>
        <v>2028.1005175</v>
      </c>
      <c r="G13" s="168">
        <f>H13/$E$8</f>
        <v>1.446267216358839</v>
      </c>
      <c r="H13" s="30">
        <f>'Annuiteetgraafik BIL'!F25</f>
        <v>2028.1005175</v>
      </c>
      <c r="I13" s="241" t="s">
        <v>15</v>
      </c>
      <c r="J13" s="21"/>
      <c r="K13" s="22"/>
      <c r="O13" s="3"/>
      <c r="P13" s="22"/>
      <c r="Q13" s="23"/>
    </row>
    <row r="14" spans="1:17" x14ac:dyDescent="0.25">
      <c r="B14" s="18"/>
      <c r="C14" s="19" t="s">
        <v>16</v>
      </c>
      <c r="D14" s="20"/>
      <c r="E14" s="168">
        <f t="shared" ref="E14:E23" si="0">F14/$E$8</f>
        <v>15.055158321690769</v>
      </c>
      <c r="F14" s="30">
        <f>'Annuiteetgraafik PT'!F20</f>
        <v>21111.848514506964</v>
      </c>
      <c r="G14" s="168">
        <f t="shared" ref="G14:G23" si="1">H14/$E$8</f>
        <v>15.055158321690772</v>
      </c>
      <c r="H14" s="30">
        <f>'Annuiteetgraafik PT'!F23</f>
        <v>21111.848514506968</v>
      </c>
      <c r="I14" s="242"/>
      <c r="J14" s="235" t="s">
        <v>17</v>
      </c>
      <c r="K14" s="22"/>
      <c r="O14" s="3"/>
      <c r="P14" s="22"/>
      <c r="Q14" s="23"/>
    </row>
    <row r="15" spans="1:17" x14ac:dyDescent="0.25">
      <c r="B15" s="18"/>
      <c r="C15" s="19" t="s">
        <v>18</v>
      </c>
      <c r="D15" s="20"/>
      <c r="E15" s="168">
        <f t="shared" si="0"/>
        <v>0.57985452470940602</v>
      </c>
      <c r="F15" s="30">
        <f>'Annuiteedigraafik TS_01.12'!F36</f>
        <v>813.13</v>
      </c>
      <c r="G15" s="168">
        <f t="shared" si="1"/>
        <v>0.57985452470940602</v>
      </c>
      <c r="H15" s="30">
        <f>'Annuiteedigraafik TS_01.12'!F39</f>
        <v>813.13</v>
      </c>
      <c r="I15" s="242"/>
      <c r="J15" s="236"/>
      <c r="K15" s="22"/>
      <c r="O15" s="3"/>
      <c r="P15" s="22"/>
      <c r="Q15" s="23"/>
    </row>
    <row r="16" spans="1:17" x14ac:dyDescent="0.25">
      <c r="B16" s="18"/>
      <c r="C16" s="19" t="s">
        <v>19</v>
      </c>
      <c r="D16" s="20"/>
      <c r="E16" s="168">
        <f t="shared" si="0"/>
        <v>1.1124581045425373E-2</v>
      </c>
      <c r="F16" s="30">
        <f>'ERK lisa 6.1 tavasisustus'!F48</f>
        <v>15.6</v>
      </c>
      <c r="G16" s="168">
        <f t="shared" si="1"/>
        <v>1.1124581045425373E-2</v>
      </c>
      <c r="H16" s="30">
        <f>'ERK lisa 6.1 tavasisustus'!F51</f>
        <v>15.6</v>
      </c>
      <c r="I16" s="242"/>
      <c r="J16" s="237"/>
      <c r="K16" s="22"/>
      <c r="O16" s="3"/>
      <c r="P16" s="22"/>
      <c r="Q16" s="23"/>
    </row>
    <row r="17" spans="2:25" x14ac:dyDescent="0.25">
      <c r="B17" s="18"/>
      <c r="C17" s="19" t="s">
        <v>20</v>
      </c>
      <c r="D17" s="20"/>
      <c r="E17" s="168">
        <f t="shared" si="0"/>
        <v>4.5132842439471535E-2</v>
      </c>
      <c r="F17" s="30">
        <f>'TA lisa 6.2 PP'!F24</f>
        <v>63.289784952870932</v>
      </c>
      <c r="G17" s="168">
        <f t="shared" si="1"/>
        <v>4.5132842439471528E-2</v>
      </c>
      <c r="H17" s="30">
        <f>'TA lisa 6.2 PP'!F27</f>
        <v>63.289784952870924</v>
      </c>
      <c r="I17" s="242"/>
      <c r="J17" s="187" t="s">
        <v>21</v>
      </c>
      <c r="K17" s="22"/>
      <c r="O17" s="3"/>
      <c r="P17" s="22"/>
      <c r="Q17" s="23"/>
    </row>
    <row r="18" spans="2:25" s="232" customFormat="1" ht="30" x14ac:dyDescent="0.25">
      <c r="B18" s="230"/>
      <c r="C18" s="19" t="s">
        <v>86</v>
      </c>
      <c r="D18" s="20"/>
      <c r="E18" s="231" t="s">
        <v>22</v>
      </c>
      <c r="F18" s="233" t="s">
        <v>22</v>
      </c>
      <c r="G18" s="231">
        <f t="shared" si="1"/>
        <v>1.2450937822327741</v>
      </c>
      <c r="H18" s="30">
        <f>Annuiteetgraafik_PP!F15</f>
        <v>1745.9950108250191</v>
      </c>
      <c r="I18" s="242"/>
      <c r="J18" s="187" t="s">
        <v>87</v>
      </c>
      <c r="K18" s="9"/>
      <c r="L18" s="1"/>
      <c r="M18" s="1"/>
      <c r="N18" s="1"/>
      <c r="O18" s="1"/>
      <c r="P18" s="1"/>
      <c r="Q18" s="1"/>
      <c r="R18" s="1"/>
      <c r="S18" s="1"/>
      <c r="T18" s="1"/>
      <c r="U18" s="1"/>
      <c r="V18" s="1"/>
      <c r="W18" s="1"/>
      <c r="X18" s="1"/>
      <c r="Y18" s="1"/>
    </row>
    <row r="19" spans="2:25" x14ac:dyDescent="0.25">
      <c r="B19" s="24">
        <v>400</v>
      </c>
      <c r="C19" s="243" t="s">
        <v>23</v>
      </c>
      <c r="D19" s="244"/>
      <c r="E19" s="168">
        <f t="shared" si="0"/>
        <v>1.67</v>
      </c>
      <c r="F19" s="30">
        <v>2341.8409999999999</v>
      </c>
      <c r="G19" s="168">
        <f t="shared" si="1"/>
        <v>1.67</v>
      </c>
      <c r="H19" s="165">
        <f>F19</f>
        <v>2341.8409999999999</v>
      </c>
      <c r="I19" s="242"/>
      <c r="J19" s="27"/>
    </row>
    <row r="20" spans="2:25" x14ac:dyDescent="0.25">
      <c r="B20" s="24">
        <v>400</v>
      </c>
      <c r="C20" s="243" t="s">
        <v>24</v>
      </c>
      <c r="D20" s="244"/>
      <c r="E20" s="168">
        <f t="shared" si="0"/>
        <v>0.47350981881267901</v>
      </c>
      <c r="F20" s="30">
        <v>664.00281892101975</v>
      </c>
      <c r="G20" s="168">
        <f t="shared" si="1"/>
        <v>0.47350981881267901</v>
      </c>
      <c r="H20" s="165">
        <f>F20</f>
        <v>664.00281892101975</v>
      </c>
      <c r="I20" s="242"/>
      <c r="J20" s="27"/>
      <c r="K20" s="22"/>
      <c r="O20" s="3"/>
      <c r="P20" s="22"/>
      <c r="Q20" s="23"/>
    </row>
    <row r="21" spans="2:25" x14ac:dyDescent="0.25">
      <c r="B21" s="24">
        <v>100</v>
      </c>
      <c r="C21" s="28" t="s">
        <v>25</v>
      </c>
      <c r="D21" s="29"/>
      <c r="E21" s="168">
        <f t="shared" si="0"/>
        <v>0.37131500000000006</v>
      </c>
      <c r="F21" s="30">
        <v>520.69502450000005</v>
      </c>
      <c r="G21" s="168">
        <f t="shared" si="1"/>
        <v>0.38245445</v>
      </c>
      <c r="H21" s="30">
        <f>F21*1.03</f>
        <v>536.31587523500002</v>
      </c>
      <c r="I21" s="245" t="s">
        <v>26</v>
      </c>
      <c r="J21" s="27"/>
      <c r="K21" s="22"/>
      <c r="O21" s="3"/>
      <c r="P21" s="22"/>
      <c r="Q21" s="23"/>
    </row>
    <row r="22" spans="2:25" x14ac:dyDescent="0.25">
      <c r="B22" s="24">
        <v>200</v>
      </c>
      <c r="C22" s="25" t="s">
        <v>27</v>
      </c>
      <c r="D22" s="26"/>
      <c r="E22" s="168">
        <f t="shared" si="0"/>
        <v>0.8775389600299508</v>
      </c>
      <c r="F22" s="30">
        <v>1230.57288365</v>
      </c>
      <c r="G22" s="168">
        <f t="shared" si="1"/>
        <v>0.90386512883084935</v>
      </c>
      <c r="H22" s="30">
        <f t="shared" ref="H22:H23" si="2">F22*1.03</f>
        <v>1267.4900701595</v>
      </c>
      <c r="I22" s="246"/>
      <c r="J22" s="27"/>
      <c r="K22" s="22"/>
      <c r="O22" s="3"/>
      <c r="P22" s="22"/>
      <c r="Q22" s="23"/>
    </row>
    <row r="23" spans="2:25" x14ac:dyDescent="0.25">
      <c r="B23" s="24">
        <v>500</v>
      </c>
      <c r="C23" s="25" t="s">
        <v>28</v>
      </c>
      <c r="D23" s="26"/>
      <c r="E23" s="168">
        <f t="shared" si="0"/>
        <v>2.0825126577765102E-2</v>
      </c>
      <c r="F23" s="30">
        <v>29.203075000000002</v>
      </c>
      <c r="G23" s="168">
        <f t="shared" si="1"/>
        <v>2.1449880375098054E-2</v>
      </c>
      <c r="H23" s="30">
        <f t="shared" si="2"/>
        <v>30.079167250000001</v>
      </c>
      <c r="I23" s="247"/>
      <c r="J23" s="31"/>
      <c r="K23" s="22"/>
      <c r="O23" s="3"/>
      <c r="P23" s="22"/>
      <c r="Q23" s="23"/>
    </row>
    <row r="24" spans="2:25" x14ac:dyDescent="0.25">
      <c r="B24" s="32"/>
      <c r="C24" s="33" t="s">
        <v>29</v>
      </c>
      <c r="D24" s="33"/>
      <c r="E24" s="34">
        <f>SUM(E13:E23)</f>
        <v>20.550726391664313</v>
      </c>
      <c r="F24" s="35">
        <f>SUM(F13:F23)</f>
        <v>28818.283619030855</v>
      </c>
      <c r="G24" s="34">
        <f>SUM(G13:G23)</f>
        <v>21.833910546495314</v>
      </c>
      <c r="H24" s="35">
        <f>SUM(H13:H23)</f>
        <v>30617.692759350379</v>
      </c>
      <c r="I24" s="36"/>
      <c r="J24" s="37"/>
      <c r="K24" s="22"/>
      <c r="P24" s="22"/>
      <c r="Q24" s="23"/>
    </row>
    <row r="25" spans="2:25" ht="13.9" x14ac:dyDescent="0.25">
      <c r="B25" s="38"/>
      <c r="C25" s="39"/>
      <c r="D25" s="39"/>
      <c r="E25" s="40"/>
      <c r="F25" s="41"/>
      <c r="G25" s="40"/>
      <c r="H25" s="41"/>
      <c r="I25" s="42"/>
      <c r="J25" s="43"/>
      <c r="K25" s="22"/>
      <c r="P25" s="22"/>
      <c r="Q25" s="23"/>
    </row>
    <row r="26" spans="2:25" ht="17.25" x14ac:dyDescent="0.25">
      <c r="B26" s="44" t="s">
        <v>30</v>
      </c>
      <c r="C26" s="33"/>
      <c r="D26" s="33"/>
      <c r="E26" s="45" t="s">
        <v>10</v>
      </c>
      <c r="F26" s="46" t="s">
        <v>11</v>
      </c>
      <c r="G26" s="45" t="s">
        <v>10</v>
      </c>
      <c r="H26" s="46" t="s">
        <v>11</v>
      </c>
      <c r="I26" s="47" t="s">
        <v>12</v>
      </c>
      <c r="J26" s="48" t="s">
        <v>13</v>
      </c>
      <c r="K26" s="22"/>
      <c r="P26" s="22"/>
      <c r="Q26" s="23"/>
    </row>
    <row r="27" spans="2:25" ht="15" customHeight="1" x14ac:dyDescent="0.25">
      <c r="B27" s="24">
        <v>300</v>
      </c>
      <c r="C27" s="248" t="s">
        <v>31</v>
      </c>
      <c r="D27" s="249"/>
      <c r="E27" s="151">
        <f>F27/$E$8</f>
        <v>0.35655708478927478</v>
      </c>
      <c r="F27" s="152">
        <v>500</v>
      </c>
      <c r="G27" s="151">
        <f>H27/$E$8</f>
        <v>0.40647507665977323</v>
      </c>
      <c r="H27" s="152">
        <v>570</v>
      </c>
      <c r="I27" s="239" t="s">
        <v>32</v>
      </c>
      <c r="J27" s="251" t="s">
        <v>33</v>
      </c>
      <c r="O27" s="3"/>
      <c r="P27" s="22"/>
      <c r="Q27" s="23"/>
    </row>
    <row r="28" spans="2:25" x14ac:dyDescent="0.25">
      <c r="B28" s="24">
        <v>300</v>
      </c>
      <c r="C28" s="249" t="s">
        <v>34</v>
      </c>
      <c r="D28" s="256"/>
      <c r="E28" s="151">
        <f t="shared" ref="E28:E36" si="3">F28/$E$8</f>
        <v>2.0480638950295944</v>
      </c>
      <c r="F28" s="152">
        <v>2872</v>
      </c>
      <c r="G28" s="151">
        <f t="shared" ref="G28:G36" si="4">H28/$E$8</f>
        <v>1.6897739428082437</v>
      </c>
      <c r="H28" s="152">
        <v>2369.5700000000002</v>
      </c>
      <c r="I28" s="240"/>
      <c r="J28" s="252"/>
      <c r="O28" s="3"/>
      <c r="P28" s="22"/>
      <c r="Q28" s="23"/>
    </row>
    <row r="29" spans="2:25" x14ac:dyDescent="0.25">
      <c r="B29" s="24">
        <v>600</v>
      </c>
      <c r="C29" s="49" t="s">
        <v>35</v>
      </c>
      <c r="D29" s="50"/>
      <c r="E29" s="151"/>
      <c r="F29" s="152"/>
      <c r="G29" s="151"/>
      <c r="H29" s="152"/>
      <c r="I29" s="51"/>
      <c r="J29" s="252"/>
      <c r="K29" s="22"/>
      <c r="O29" s="3"/>
      <c r="P29" s="22"/>
      <c r="Q29" s="23"/>
    </row>
    <row r="30" spans="2:25" x14ac:dyDescent="0.25">
      <c r="B30" s="24"/>
      <c r="C30" s="49">
        <v>610</v>
      </c>
      <c r="D30" s="50" t="s">
        <v>36</v>
      </c>
      <c r="E30" s="151">
        <f t="shared" si="3"/>
        <v>0.95550167581829859</v>
      </c>
      <c r="F30" s="152">
        <v>1339.9</v>
      </c>
      <c r="G30" s="151">
        <f t="shared" si="4"/>
        <v>0.81374294611210163</v>
      </c>
      <c r="H30" s="152">
        <v>1141.1117333330001</v>
      </c>
      <c r="I30" s="239" t="s">
        <v>37</v>
      </c>
      <c r="J30" s="252"/>
      <c r="K30" s="22"/>
      <c r="O30" s="3"/>
      <c r="P30" s="22"/>
      <c r="Q30" s="23"/>
    </row>
    <row r="31" spans="2:25" x14ac:dyDescent="0.25">
      <c r="B31" s="24"/>
      <c r="C31" s="49">
        <v>620</v>
      </c>
      <c r="D31" s="50" t="s">
        <v>38</v>
      </c>
      <c r="E31" s="151">
        <f t="shared" si="3"/>
        <v>0.736240462097982</v>
      </c>
      <c r="F31" s="152">
        <v>1032.43</v>
      </c>
      <c r="G31" s="151">
        <f t="shared" si="4"/>
        <v>0.58911428248805531</v>
      </c>
      <c r="H31" s="152">
        <v>826.114958333</v>
      </c>
      <c r="I31" s="257"/>
      <c r="J31" s="252"/>
      <c r="K31" s="22"/>
      <c r="O31" s="3"/>
      <c r="P31" s="22"/>
      <c r="Q31" s="23"/>
    </row>
    <row r="32" spans="2:25" x14ac:dyDescent="0.25">
      <c r="B32" s="24"/>
      <c r="C32" s="49">
        <v>630</v>
      </c>
      <c r="D32" s="50" t="s">
        <v>39</v>
      </c>
      <c r="E32" s="151">
        <f t="shared" si="3"/>
        <v>6.5513798759181355E-2</v>
      </c>
      <c r="F32" s="152">
        <v>91.87</v>
      </c>
      <c r="G32" s="151">
        <f t="shared" si="4"/>
        <v>6.8127047231690802E-2</v>
      </c>
      <c r="H32" s="152">
        <v>95.534558333000007</v>
      </c>
      <c r="I32" s="257"/>
      <c r="J32" s="252"/>
      <c r="K32" s="22"/>
      <c r="O32" s="3"/>
      <c r="P32" s="22"/>
      <c r="Q32" s="23"/>
    </row>
    <row r="33" spans="2:17" x14ac:dyDescent="0.25">
      <c r="B33" s="24">
        <v>700</v>
      </c>
      <c r="C33" s="249" t="s">
        <v>40</v>
      </c>
      <c r="D33" s="256"/>
      <c r="E33" s="151">
        <f t="shared" si="3"/>
        <v>0.10126221208015404</v>
      </c>
      <c r="F33" s="152">
        <v>142</v>
      </c>
      <c r="G33" s="258">
        <f t="shared" si="4"/>
        <v>4.9999999999999996E-2</v>
      </c>
      <c r="H33" s="259">
        <v>70.114999999999995</v>
      </c>
      <c r="I33" s="239" t="s">
        <v>32</v>
      </c>
      <c r="J33" s="252"/>
      <c r="K33" s="22"/>
      <c r="O33" s="3"/>
      <c r="P33" s="22"/>
      <c r="Q33" s="23"/>
    </row>
    <row r="34" spans="2:17" x14ac:dyDescent="0.25">
      <c r="B34" s="24">
        <v>700</v>
      </c>
      <c r="C34" s="249" t="s">
        <v>41</v>
      </c>
      <c r="D34" s="256"/>
      <c r="E34" s="151">
        <f t="shared" si="3"/>
        <v>0.1825572274121087</v>
      </c>
      <c r="F34" s="152">
        <v>256</v>
      </c>
      <c r="G34" s="258">
        <f t="shared" si="4"/>
        <v>0.182</v>
      </c>
      <c r="H34" s="259">
        <v>255.21859999999998</v>
      </c>
      <c r="I34" s="257"/>
      <c r="J34" s="252"/>
      <c r="K34" s="22"/>
      <c r="O34" s="3"/>
      <c r="P34" s="22"/>
      <c r="Q34" s="23"/>
    </row>
    <row r="35" spans="2:17" x14ac:dyDescent="0.25">
      <c r="B35" s="24">
        <v>700</v>
      </c>
      <c r="C35" s="249" t="s">
        <v>42</v>
      </c>
      <c r="D35" s="256"/>
      <c r="E35" s="151">
        <f t="shared" si="3"/>
        <v>4.2786850174712975E-2</v>
      </c>
      <c r="F35" s="152">
        <v>60</v>
      </c>
      <c r="G35" s="258">
        <v>0.09</v>
      </c>
      <c r="H35" s="259">
        <f>G35*E8</f>
        <v>126.20699999999999</v>
      </c>
      <c r="I35" s="257"/>
      <c r="J35" s="252"/>
      <c r="K35" s="22"/>
      <c r="O35" s="3"/>
      <c r="P35" s="22"/>
      <c r="Q35" s="23"/>
    </row>
    <row r="36" spans="2:17" x14ac:dyDescent="0.25">
      <c r="B36" s="24">
        <v>700</v>
      </c>
      <c r="C36" s="166" t="s">
        <v>43</v>
      </c>
      <c r="D36" s="166"/>
      <c r="E36" s="51">
        <f t="shared" si="3"/>
        <v>2.3653997004920488</v>
      </c>
      <c r="F36" s="234">
        <v>3317</v>
      </c>
      <c r="G36" s="260">
        <f t="shared" si="4"/>
        <v>2.3653997004920488</v>
      </c>
      <c r="H36" s="261">
        <f>F36</f>
        <v>3317</v>
      </c>
      <c r="I36" s="226" t="s">
        <v>83</v>
      </c>
      <c r="J36" s="227"/>
      <c r="K36" s="22"/>
      <c r="O36" s="3"/>
      <c r="P36" s="22"/>
      <c r="Q36" s="23"/>
    </row>
    <row r="37" spans="2:17" ht="15.75" thickBot="1" x14ac:dyDescent="0.3">
      <c r="B37" s="52"/>
      <c r="C37" s="53" t="s">
        <v>44</v>
      </c>
      <c r="D37" s="53"/>
      <c r="E37" s="167">
        <v>6.8538829066533555</v>
      </c>
      <c r="F37" s="54">
        <v>9611.2000000000007</v>
      </c>
      <c r="G37" s="167">
        <f>SUM(G27:G36)</f>
        <v>6.254632995791912</v>
      </c>
      <c r="H37" s="54">
        <f>SUM(H27:H36)</f>
        <v>8770.8718499989991</v>
      </c>
      <c r="I37" s="55"/>
      <c r="J37" s="56"/>
      <c r="K37" s="22"/>
      <c r="P37" s="22"/>
      <c r="Q37" s="23"/>
    </row>
    <row r="38" spans="2:17" ht="21.6" customHeight="1" x14ac:dyDescent="0.25">
      <c r="B38" s="57"/>
      <c r="C38" s="9"/>
      <c r="D38" s="9"/>
      <c r="E38" s="58"/>
      <c r="F38" s="59"/>
      <c r="G38" s="58"/>
      <c r="H38" s="59"/>
      <c r="I38" s="60"/>
      <c r="K38" s="22"/>
    </row>
    <row r="39" spans="2:17" x14ac:dyDescent="0.25">
      <c r="B39" s="253" t="s">
        <v>45</v>
      </c>
      <c r="C39" s="253"/>
      <c r="D39" s="253"/>
      <c r="E39" s="58">
        <f>E24+E37</f>
        <v>27.404609298317666</v>
      </c>
      <c r="F39" s="59">
        <f>F24+F37</f>
        <v>38429.483619030856</v>
      </c>
      <c r="G39" s="58">
        <f>G24+G37</f>
        <v>28.088543542287226</v>
      </c>
      <c r="H39" s="59">
        <f>H24+H37</f>
        <v>39388.564609349378</v>
      </c>
      <c r="I39" s="60"/>
    </row>
    <row r="40" spans="2:17" x14ac:dyDescent="0.25">
      <c r="B40" s="253" t="s">
        <v>84</v>
      </c>
      <c r="C40" s="253"/>
      <c r="D40" s="223">
        <v>0.24</v>
      </c>
      <c r="E40" s="169">
        <f>E39*D40</f>
        <v>6.5771062315962396</v>
      </c>
      <c r="F40" s="59">
        <f>F39*D40</f>
        <v>9223.0760685674049</v>
      </c>
      <c r="G40" s="169">
        <v>7.0028760412665685</v>
      </c>
      <c r="H40" s="59">
        <f>H39*D40</f>
        <v>9453.2555062438496</v>
      </c>
    </row>
    <row r="41" spans="2:17" x14ac:dyDescent="0.25">
      <c r="B41" s="9" t="s">
        <v>46</v>
      </c>
      <c r="C41" s="9"/>
      <c r="D41" s="9"/>
      <c r="E41" s="58">
        <f>E39+E40</f>
        <v>33.981715529913906</v>
      </c>
      <c r="F41" s="59">
        <f>F39+F40</f>
        <v>47652.559687598259</v>
      </c>
      <c r="G41" s="58">
        <f>G39+G40</f>
        <v>35.091419583553794</v>
      </c>
      <c r="H41" s="59">
        <f>H39+H40</f>
        <v>48841.820115593226</v>
      </c>
      <c r="I41" s="60"/>
    </row>
    <row r="42" spans="2:17" x14ac:dyDescent="0.25">
      <c r="B42" s="9" t="s">
        <v>47</v>
      </c>
      <c r="C42" s="9"/>
      <c r="D42" s="9"/>
      <c r="E42" s="224">
        <v>3</v>
      </c>
      <c r="F42" s="59">
        <f>F39*3</f>
        <v>115288.45085709257</v>
      </c>
      <c r="G42" s="224">
        <v>12</v>
      </c>
      <c r="H42" s="59">
        <f>H39*12</f>
        <v>472662.77531219251</v>
      </c>
      <c r="I42" s="61"/>
      <c r="J42" s="62"/>
    </row>
    <row r="43" spans="2:17" ht="15.75" thickBot="1" x14ac:dyDescent="0.3">
      <c r="B43" s="9" t="s">
        <v>48</v>
      </c>
      <c r="C43" s="9"/>
      <c r="D43" s="9"/>
      <c r="E43" s="225">
        <v>3</v>
      </c>
      <c r="F43" s="63">
        <f>F41*3</f>
        <v>142957.67906279478</v>
      </c>
      <c r="G43" s="225">
        <v>12</v>
      </c>
      <c r="H43" s="63">
        <f>H41*12</f>
        <v>586101.84138711868</v>
      </c>
      <c r="I43" s="64"/>
      <c r="J43" s="65"/>
    </row>
    <row r="44" spans="2:17" ht="15.6" x14ac:dyDescent="0.3">
      <c r="B44" s="254"/>
      <c r="C44" s="254"/>
      <c r="D44" s="254"/>
    </row>
    <row r="45" spans="2:17" ht="39.75" customHeight="1" x14ac:dyDescent="0.25">
      <c r="B45" s="255" t="s">
        <v>49</v>
      </c>
      <c r="C45" s="255"/>
      <c r="D45" s="255"/>
      <c r="E45" s="255"/>
      <c r="F45" s="255"/>
      <c r="G45" s="255"/>
      <c r="H45" s="255"/>
      <c r="I45" s="255"/>
      <c r="J45" s="255"/>
    </row>
    <row r="46" spans="2:17" ht="15.6" x14ac:dyDescent="0.3">
      <c r="B46" s="66"/>
      <c r="C46" s="8"/>
      <c r="D46" s="8"/>
    </row>
    <row r="47" spans="2:17" ht="15.6" x14ac:dyDescent="0.3">
      <c r="B47" s="8"/>
      <c r="C47" s="8"/>
      <c r="D47" s="8"/>
    </row>
    <row r="48" spans="2:17" x14ac:dyDescent="0.25">
      <c r="B48" s="9" t="s">
        <v>50</v>
      </c>
      <c r="C48" s="9"/>
      <c r="D48" s="9"/>
    </row>
    <row r="50" spans="2:4" ht="13.9" x14ac:dyDescent="0.25">
      <c r="B50" s="67" t="s">
        <v>51</v>
      </c>
      <c r="C50" s="67"/>
      <c r="D50" s="67"/>
    </row>
    <row r="51" spans="2:4" ht="15.6" x14ac:dyDescent="0.3">
      <c r="B51" s="8"/>
      <c r="C51" s="8"/>
      <c r="D51" s="8"/>
    </row>
  </sheetData>
  <mergeCells count="21">
    <mergeCell ref="B39:D39"/>
    <mergeCell ref="B44:D44"/>
    <mergeCell ref="B45:J45"/>
    <mergeCell ref="C28:D28"/>
    <mergeCell ref="I30:I32"/>
    <mergeCell ref="C33:D33"/>
    <mergeCell ref="C34:D34"/>
    <mergeCell ref="C35:D35"/>
    <mergeCell ref="B40:C40"/>
    <mergeCell ref="I33:I35"/>
    <mergeCell ref="J14:J16"/>
    <mergeCell ref="A3:J3"/>
    <mergeCell ref="I27:I28"/>
    <mergeCell ref="I13:I20"/>
    <mergeCell ref="C19:D19"/>
    <mergeCell ref="C20:D20"/>
    <mergeCell ref="I21:I23"/>
    <mergeCell ref="C27:D27"/>
    <mergeCell ref="E11:F11"/>
    <mergeCell ref="G11:H11"/>
    <mergeCell ref="J27:J35"/>
  </mergeCells>
  <phoneticPr fontId="4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E95C-2EAB-44D2-84D8-AB602987E46C}">
  <dimension ref="A1:P500"/>
  <sheetViews>
    <sheetView zoomScaleNormal="100" workbookViewId="0">
      <selection activeCell="B4" sqref="B4"/>
    </sheetView>
  </sheetViews>
  <sheetFormatPr defaultColWidth="9.140625" defaultRowHeight="15" x14ac:dyDescent="0.25"/>
  <cols>
    <col min="1" max="1" width="9.140625" style="70" customWidth="1"/>
    <col min="2" max="2" width="7.85546875" style="70" customWidth="1"/>
    <col min="3" max="3" width="14.5703125" style="70" customWidth="1"/>
    <col min="4" max="4" width="14.42578125" style="70" customWidth="1"/>
    <col min="5" max="6" width="14.5703125" style="70" customWidth="1"/>
    <col min="7" max="7" width="14.5703125" style="105" customWidth="1"/>
    <col min="8" max="10" width="9.140625" style="70"/>
    <col min="11" max="11" width="11" style="70" customWidth="1"/>
    <col min="12" max="16384" width="9.140625" style="70"/>
  </cols>
  <sheetData>
    <row r="1" spans="1:16" x14ac:dyDescent="0.25">
      <c r="A1" s="68"/>
      <c r="B1" s="68"/>
      <c r="C1" s="68"/>
      <c r="D1" s="68"/>
      <c r="E1" s="68"/>
      <c r="F1" s="68"/>
      <c r="G1" s="69"/>
    </row>
    <row r="2" spans="1:16" x14ac:dyDescent="0.25">
      <c r="A2" s="68"/>
      <c r="B2" s="68"/>
      <c r="C2" s="68"/>
      <c r="D2" s="68"/>
      <c r="E2" s="68"/>
      <c r="F2" s="71"/>
      <c r="G2" s="72"/>
    </row>
    <row r="3" spans="1:16" x14ac:dyDescent="0.25">
      <c r="A3" s="68"/>
      <c r="B3" s="68"/>
      <c r="C3" s="68"/>
      <c r="D3" s="68"/>
      <c r="E3" s="68"/>
      <c r="F3" s="71"/>
      <c r="G3" s="72"/>
      <c r="K3" s="190" t="s">
        <v>1</v>
      </c>
      <c r="L3" s="190" t="s">
        <v>52</v>
      </c>
      <c r="M3" s="191"/>
    </row>
    <row r="4" spans="1:16" ht="18.75" x14ac:dyDescent="0.3">
      <c r="A4" s="68"/>
      <c r="B4" s="101" t="s">
        <v>53</v>
      </c>
      <c r="C4" s="68"/>
      <c r="D4" s="68"/>
      <c r="E4" s="102"/>
      <c r="F4" s="103" t="s">
        <v>4</v>
      </c>
      <c r="G4" s="68"/>
      <c r="K4" s="192" t="s">
        <v>54</v>
      </c>
      <c r="L4" s="193">
        <v>1402.3</v>
      </c>
      <c r="M4" s="194">
        <f>L4/$L$9</f>
        <v>1</v>
      </c>
      <c r="N4" s="105"/>
      <c r="O4" s="171"/>
    </row>
    <row r="5" spans="1:16" x14ac:dyDescent="0.25">
      <c r="A5" s="68"/>
      <c r="B5" s="68"/>
      <c r="C5" s="68"/>
      <c r="D5" s="68"/>
      <c r="E5" s="68"/>
      <c r="F5" s="93"/>
      <c r="G5" s="68"/>
      <c r="K5" s="192" t="s">
        <v>55</v>
      </c>
      <c r="L5" s="193"/>
      <c r="M5" s="194">
        <f>L5/$L$9</f>
        <v>0</v>
      </c>
      <c r="N5" s="108"/>
      <c r="O5" s="171"/>
    </row>
    <row r="6" spans="1:16" x14ac:dyDescent="0.25">
      <c r="A6" s="68"/>
      <c r="B6" s="74" t="s">
        <v>56</v>
      </c>
      <c r="C6" s="75"/>
      <c r="D6" s="76"/>
      <c r="E6" s="77">
        <v>45778</v>
      </c>
      <c r="F6" s="78"/>
      <c r="G6" s="68"/>
      <c r="K6" s="192" t="s">
        <v>57</v>
      </c>
      <c r="L6" s="193"/>
      <c r="M6" s="194">
        <f>L6/$L$9</f>
        <v>0</v>
      </c>
      <c r="N6" s="113"/>
      <c r="O6" s="113"/>
    </row>
    <row r="7" spans="1:16" x14ac:dyDescent="0.25">
      <c r="A7" s="68"/>
      <c r="B7" s="79" t="s">
        <v>58</v>
      </c>
      <c r="C7" s="71"/>
      <c r="D7" s="73"/>
      <c r="E7" s="80">
        <v>91</v>
      </c>
      <c r="F7" s="81" t="s">
        <v>59</v>
      </c>
      <c r="G7" s="68"/>
      <c r="K7" s="192" t="s">
        <v>60</v>
      </c>
      <c r="L7" s="193"/>
      <c r="M7" s="194">
        <f>L7/$L$9</f>
        <v>0</v>
      </c>
      <c r="N7" s="96"/>
      <c r="O7" s="96"/>
    </row>
    <row r="8" spans="1:16" x14ac:dyDescent="0.25">
      <c r="A8" s="68"/>
      <c r="B8" s="79" t="s">
        <v>61</v>
      </c>
      <c r="C8" s="71"/>
      <c r="D8" s="82">
        <f>E6-1</f>
        <v>45777</v>
      </c>
      <c r="E8" s="143">
        <v>426968.53195575572</v>
      </c>
      <c r="F8" s="81" t="s">
        <v>62</v>
      </c>
      <c r="G8" s="68"/>
      <c r="K8" s="192" t="s">
        <v>63</v>
      </c>
      <c r="L8" s="193"/>
      <c r="M8" s="194">
        <f>L8/$L$9</f>
        <v>0</v>
      </c>
      <c r="N8" s="96"/>
      <c r="O8" s="96"/>
    </row>
    <row r="9" spans="1:16" x14ac:dyDescent="0.25">
      <c r="A9" s="68"/>
      <c r="B9" s="79" t="s">
        <v>61</v>
      </c>
      <c r="C9" s="71"/>
      <c r="D9" s="82">
        <f>EOMONTH(D8,E7)</f>
        <v>48548</v>
      </c>
      <c r="E9" s="143">
        <v>426968.53195575572</v>
      </c>
      <c r="F9" s="81" t="s">
        <v>62</v>
      </c>
      <c r="G9" s="68"/>
      <c r="K9" s="195" t="s">
        <v>64</v>
      </c>
      <c r="L9" s="196">
        <v>1402.3</v>
      </c>
      <c r="M9" s="195"/>
      <c r="N9" s="96"/>
      <c r="O9" s="96"/>
    </row>
    <row r="10" spans="1:16" x14ac:dyDescent="0.25">
      <c r="A10" s="68"/>
      <c r="B10" s="79" t="s">
        <v>65</v>
      </c>
      <c r="C10" s="71"/>
      <c r="D10" s="73"/>
      <c r="E10" s="83">
        <f>M4</f>
        <v>1</v>
      </c>
      <c r="F10" s="81"/>
      <c r="G10" s="68"/>
      <c r="M10" s="85"/>
      <c r="N10" s="85"/>
      <c r="O10" s="85"/>
    </row>
    <row r="11" spans="1:16" x14ac:dyDescent="0.25">
      <c r="A11" s="68"/>
      <c r="B11" s="79" t="s">
        <v>66</v>
      </c>
      <c r="C11" s="71"/>
      <c r="D11" s="73"/>
      <c r="E11" s="84">
        <f>ROUND(E8*E10,2)</f>
        <v>426968.53</v>
      </c>
      <c r="F11" s="81" t="s">
        <v>62</v>
      </c>
      <c r="G11" s="68"/>
      <c r="M11" s="85"/>
      <c r="N11" s="85"/>
      <c r="O11" s="85"/>
    </row>
    <row r="12" spans="1:16" x14ac:dyDescent="0.25">
      <c r="A12" s="68"/>
      <c r="B12" s="79" t="s">
        <v>67</v>
      </c>
      <c r="C12" s="71"/>
      <c r="D12" s="73"/>
      <c r="E12" s="84">
        <f>ROUND(E9*E10,2)</f>
        <v>426968.53</v>
      </c>
      <c r="F12" s="81" t="s">
        <v>62</v>
      </c>
      <c r="G12" s="68"/>
      <c r="K12" s="95"/>
      <c r="L12" s="95"/>
      <c r="M12" s="96"/>
      <c r="N12" s="96"/>
      <c r="O12" s="96"/>
      <c r="P12" s="85"/>
    </row>
    <row r="13" spans="1:16" x14ac:dyDescent="0.25">
      <c r="A13" s="68"/>
      <c r="B13" s="86" t="s">
        <v>68</v>
      </c>
      <c r="C13" s="87"/>
      <c r="D13" s="88"/>
      <c r="E13" s="89">
        <v>5.7000000000000002E-2</v>
      </c>
      <c r="F13" s="90"/>
      <c r="G13" s="130"/>
      <c r="K13" s="95"/>
      <c r="L13" s="95"/>
      <c r="M13" s="96"/>
      <c r="N13" s="96"/>
      <c r="O13" s="96"/>
      <c r="P13" s="85"/>
    </row>
    <row r="14" spans="1:16" x14ac:dyDescent="0.25">
      <c r="A14" s="68"/>
      <c r="B14" s="136"/>
      <c r="C14" s="92"/>
      <c r="E14" s="137"/>
      <c r="F14" s="136"/>
      <c r="G14" s="130"/>
      <c r="K14" s="95"/>
      <c r="L14" s="95"/>
      <c r="M14" s="96"/>
      <c r="N14" s="96"/>
      <c r="O14" s="96"/>
      <c r="P14" s="85"/>
    </row>
    <row r="15" spans="1:16" x14ac:dyDescent="0.25">
      <c r="G15" s="70"/>
      <c r="K15" s="95"/>
      <c r="L15" s="95"/>
      <c r="M15" s="96"/>
      <c r="N15" s="96"/>
      <c r="O15" s="96"/>
      <c r="P15" s="85"/>
    </row>
    <row r="16" spans="1:16" ht="15.75" thickBot="1" x14ac:dyDescent="0.3">
      <c r="A16" s="139" t="s">
        <v>69</v>
      </c>
      <c r="B16" s="139" t="s">
        <v>70</v>
      </c>
      <c r="C16" s="139" t="s">
        <v>71</v>
      </c>
      <c r="D16" s="139" t="s">
        <v>72</v>
      </c>
      <c r="E16" s="139" t="s">
        <v>73</v>
      </c>
      <c r="F16" s="139" t="s">
        <v>74</v>
      </c>
      <c r="G16" s="139" t="s">
        <v>75</v>
      </c>
      <c r="K16" s="95"/>
      <c r="L16" s="95"/>
      <c r="M16" s="96"/>
      <c r="N16" s="96"/>
      <c r="O16" s="96"/>
      <c r="P16" s="85"/>
    </row>
    <row r="17" spans="1:16" x14ac:dyDescent="0.25">
      <c r="A17" s="91">
        <f>IF(B17="","",E6)</f>
        <v>45778</v>
      </c>
      <c r="B17" s="92">
        <f>IF(E7&gt;0,1,"")</f>
        <v>1</v>
      </c>
      <c r="C17" s="93">
        <f>IF(B17="","",E11)</f>
        <v>426968.53</v>
      </c>
      <c r="D17" s="94">
        <f>IF(B17="","",IPMT($E$13/12,B17,$E$7,-$E$11,$E$12,0))</f>
        <v>2028.1005175</v>
      </c>
      <c r="E17" s="94">
        <f>IF(B17="","",PPMT($E$13/12,B17,$E$7,-$E$11,$E$12,0))</f>
        <v>0</v>
      </c>
      <c r="F17" s="94">
        <f>IF(B17="","",SUM(D17:E17))</f>
        <v>2028.1005175</v>
      </c>
      <c r="G17" s="93">
        <f>IF(B17="","",SUM(C17)-SUM(E17))</f>
        <v>426968.53</v>
      </c>
      <c r="K17" s="95"/>
      <c r="L17" s="95"/>
      <c r="M17" s="96"/>
      <c r="N17" s="96"/>
      <c r="O17" s="96"/>
      <c r="P17" s="85"/>
    </row>
    <row r="18" spans="1:16" x14ac:dyDescent="0.25">
      <c r="A18" s="91">
        <f>IF(B18="","",EDATE(A17,1))</f>
        <v>45809</v>
      </c>
      <c r="B18" s="92">
        <f>IF(B17="","",IF(SUM(B17)+1&lt;=$E$7,SUM(B17)+1,""))</f>
        <v>2</v>
      </c>
      <c r="C18" s="93">
        <f>IF(B18="","",G17)</f>
        <v>426968.53</v>
      </c>
      <c r="D18" s="94">
        <f t="shared" ref="D18:D81" si="0">IF(B18="","",IPMT($E$13/12,B18,$E$7,-$E$11,$E$12,0))</f>
        <v>2028.1005175</v>
      </c>
      <c r="E18" s="94">
        <f t="shared" ref="E18:E81" si="1">IF(B18="","",PPMT($E$13/12,B18,$E$7,-$E$11,$E$12,0))</f>
        <v>0</v>
      </c>
      <c r="F18" s="94">
        <f t="shared" ref="F18:F81" si="2">IF(B18="","",SUM(D18:E18))</f>
        <v>2028.1005175</v>
      </c>
      <c r="G18" s="93">
        <f t="shared" ref="G18:G81" si="3">IF(B18="","",SUM(C18)-SUM(E18))</f>
        <v>426968.53</v>
      </c>
      <c r="K18" s="95"/>
      <c r="L18" s="95"/>
      <c r="M18" s="96"/>
      <c r="N18" s="96"/>
      <c r="O18" s="96"/>
      <c r="P18" s="85"/>
    </row>
    <row r="19" spans="1:16" x14ac:dyDescent="0.25">
      <c r="A19" s="91">
        <f t="shared" ref="A19:A82" si="4">IF(B19="","",EDATE(A18,1))</f>
        <v>45839</v>
      </c>
      <c r="B19" s="92">
        <f t="shared" ref="B19" si="5">IF(B18="","",IF(SUM(B18)+1&lt;=$E$7,SUM(B18)+1,""))</f>
        <v>3</v>
      </c>
      <c r="C19" s="93">
        <f t="shared" ref="C19:C82" si="6">IF(B19="","",G18)</f>
        <v>426968.53</v>
      </c>
      <c r="D19" s="94">
        <f t="shared" si="0"/>
        <v>2028.1005175</v>
      </c>
      <c r="E19" s="94">
        <f t="shared" si="1"/>
        <v>0</v>
      </c>
      <c r="F19" s="94">
        <f t="shared" si="2"/>
        <v>2028.1005175</v>
      </c>
      <c r="G19" s="93">
        <f t="shared" si="3"/>
        <v>426968.53</v>
      </c>
      <c r="K19" s="95"/>
      <c r="L19" s="95"/>
      <c r="M19" s="96"/>
      <c r="N19" s="96"/>
      <c r="O19" s="96"/>
      <c r="P19" s="85"/>
    </row>
    <row r="20" spans="1:16" x14ac:dyDescent="0.25">
      <c r="A20" s="91">
        <f t="shared" si="4"/>
        <v>45870</v>
      </c>
      <c r="B20" s="92">
        <f t="shared" ref="B20:B83" si="7">IF(B19="","",IF(SUM(B19)+1&lt;=$E$7,SUM(B19)+1,""))</f>
        <v>4</v>
      </c>
      <c r="C20" s="93">
        <f t="shared" si="6"/>
        <v>426968.53</v>
      </c>
      <c r="D20" s="94">
        <f t="shared" si="0"/>
        <v>2028.1005175</v>
      </c>
      <c r="E20" s="94">
        <f t="shared" si="1"/>
        <v>0</v>
      </c>
      <c r="F20" s="94">
        <f t="shared" si="2"/>
        <v>2028.1005175</v>
      </c>
      <c r="G20" s="93">
        <f t="shared" si="3"/>
        <v>426968.53</v>
      </c>
      <c r="K20" s="95"/>
      <c r="L20" s="95"/>
      <c r="M20" s="96"/>
      <c r="N20" s="96"/>
      <c r="O20" s="96"/>
      <c r="P20" s="85"/>
    </row>
    <row r="21" spans="1:16" x14ac:dyDescent="0.25">
      <c r="A21" s="91">
        <f t="shared" si="4"/>
        <v>45901</v>
      </c>
      <c r="B21" s="92">
        <f t="shared" si="7"/>
        <v>5</v>
      </c>
      <c r="C21" s="93">
        <f t="shared" si="6"/>
        <v>426968.53</v>
      </c>
      <c r="D21" s="94">
        <f t="shared" si="0"/>
        <v>2028.1005175</v>
      </c>
      <c r="E21" s="94">
        <f t="shared" si="1"/>
        <v>0</v>
      </c>
      <c r="F21" s="94">
        <f t="shared" si="2"/>
        <v>2028.1005175</v>
      </c>
      <c r="G21" s="93">
        <f t="shared" si="3"/>
        <v>426968.53</v>
      </c>
      <c r="K21" s="95"/>
      <c r="L21" s="95"/>
      <c r="M21" s="96"/>
      <c r="N21" s="96"/>
      <c r="O21" s="96"/>
      <c r="P21" s="85"/>
    </row>
    <row r="22" spans="1:16" x14ac:dyDescent="0.25">
      <c r="A22" s="91">
        <f t="shared" si="4"/>
        <v>45931</v>
      </c>
      <c r="B22" s="92">
        <f t="shared" si="7"/>
        <v>6</v>
      </c>
      <c r="C22" s="93">
        <f t="shared" si="6"/>
        <v>426968.53</v>
      </c>
      <c r="D22" s="94">
        <f t="shared" si="0"/>
        <v>2028.1005175</v>
      </c>
      <c r="E22" s="94">
        <f t="shared" si="1"/>
        <v>0</v>
      </c>
      <c r="F22" s="94">
        <f t="shared" si="2"/>
        <v>2028.1005175</v>
      </c>
      <c r="G22" s="93">
        <f t="shared" si="3"/>
        <v>426968.53</v>
      </c>
      <c r="K22" s="95"/>
      <c r="L22" s="95"/>
      <c r="M22" s="96"/>
      <c r="N22" s="96"/>
      <c r="O22" s="96"/>
      <c r="P22" s="85"/>
    </row>
    <row r="23" spans="1:16" x14ac:dyDescent="0.25">
      <c r="A23" s="91">
        <f t="shared" si="4"/>
        <v>45962</v>
      </c>
      <c r="B23" s="92">
        <f t="shared" si="7"/>
        <v>7</v>
      </c>
      <c r="C23" s="93">
        <f t="shared" si="6"/>
        <v>426968.53</v>
      </c>
      <c r="D23" s="94">
        <f t="shared" si="0"/>
        <v>2028.1005175</v>
      </c>
      <c r="E23" s="94">
        <f t="shared" si="1"/>
        <v>0</v>
      </c>
      <c r="F23" s="94">
        <f t="shared" si="2"/>
        <v>2028.1005175</v>
      </c>
      <c r="G23" s="93">
        <f t="shared" si="3"/>
        <v>426968.53</v>
      </c>
      <c r="K23" s="95"/>
      <c r="L23" s="95"/>
      <c r="M23" s="96"/>
      <c r="N23" s="96"/>
      <c r="O23" s="96"/>
      <c r="P23" s="85"/>
    </row>
    <row r="24" spans="1:16" x14ac:dyDescent="0.25">
      <c r="A24" s="91">
        <f t="shared" si="4"/>
        <v>45992</v>
      </c>
      <c r="B24" s="92">
        <f t="shared" si="7"/>
        <v>8</v>
      </c>
      <c r="C24" s="93">
        <f t="shared" si="6"/>
        <v>426968.53</v>
      </c>
      <c r="D24" s="94">
        <f t="shared" si="0"/>
        <v>2028.1005175</v>
      </c>
      <c r="E24" s="94">
        <f t="shared" si="1"/>
        <v>0</v>
      </c>
      <c r="F24" s="94">
        <f t="shared" si="2"/>
        <v>2028.1005175</v>
      </c>
      <c r="G24" s="93">
        <f t="shared" si="3"/>
        <v>426968.53</v>
      </c>
      <c r="K24" s="95"/>
      <c r="L24" s="95"/>
      <c r="M24" s="96"/>
      <c r="N24" s="96"/>
      <c r="O24" s="96"/>
      <c r="P24" s="85"/>
    </row>
    <row r="25" spans="1:16" x14ac:dyDescent="0.25">
      <c r="A25" s="91">
        <f t="shared" si="4"/>
        <v>46023</v>
      </c>
      <c r="B25" s="92">
        <f t="shared" si="7"/>
        <v>9</v>
      </c>
      <c r="C25" s="93">
        <f t="shared" si="6"/>
        <v>426968.53</v>
      </c>
      <c r="D25" s="94">
        <f t="shared" si="0"/>
        <v>2028.1005175</v>
      </c>
      <c r="E25" s="94">
        <f t="shared" si="1"/>
        <v>0</v>
      </c>
      <c r="F25" s="94">
        <f t="shared" si="2"/>
        <v>2028.1005175</v>
      </c>
      <c r="G25" s="93">
        <f t="shared" si="3"/>
        <v>426968.53</v>
      </c>
      <c r="K25" s="95"/>
      <c r="L25" s="95"/>
      <c r="M25" s="96"/>
      <c r="N25" s="96"/>
      <c r="O25" s="96"/>
      <c r="P25" s="85"/>
    </row>
    <row r="26" spans="1:16" x14ac:dyDescent="0.25">
      <c r="A26" s="91">
        <f t="shared" si="4"/>
        <v>46054</v>
      </c>
      <c r="B26" s="92">
        <f t="shared" si="7"/>
        <v>10</v>
      </c>
      <c r="C26" s="93">
        <f t="shared" si="6"/>
        <v>426968.53</v>
      </c>
      <c r="D26" s="94">
        <f t="shared" si="0"/>
        <v>2028.1005175</v>
      </c>
      <c r="E26" s="94">
        <f t="shared" si="1"/>
        <v>0</v>
      </c>
      <c r="F26" s="94">
        <f t="shared" si="2"/>
        <v>2028.1005175</v>
      </c>
      <c r="G26" s="93">
        <f t="shared" si="3"/>
        <v>426968.53</v>
      </c>
      <c r="K26" s="95"/>
      <c r="L26" s="95"/>
      <c r="M26" s="96"/>
      <c r="N26" s="96"/>
      <c r="O26" s="96"/>
      <c r="P26" s="85"/>
    </row>
    <row r="27" spans="1:16" x14ac:dyDescent="0.25">
      <c r="A27" s="91">
        <f t="shared" si="4"/>
        <v>46082</v>
      </c>
      <c r="B27" s="92">
        <f t="shared" si="7"/>
        <v>11</v>
      </c>
      <c r="C27" s="93">
        <f t="shared" si="6"/>
        <v>426968.53</v>
      </c>
      <c r="D27" s="94">
        <f t="shared" si="0"/>
        <v>2028.1005175</v>
      </c>
      <c r="E27" s="94">
        <f t="shared" si="1"/>
        <v>0</v>
      </c>
      <c r="F27" s="94">
        <f t="shared" si="2"/>
        <v>2028.1005175</v>
      </c>
      <c r="G27" s="93">
        <f t="shared" si="3"/>
        <v>426968.53</v>
      </c>
    </row>
    <row r="28" spans="1:16" x14ac:dyDescent="0.25">
      <c r="A28" s="91">
        <f t="shared" si="4"/>
        <v>46113</v>
      </c>
      <c r="B28" s="92">
        <f t="shared" si="7"/>
        <v>12</v>
      </c>
      <c r="C28" s="93">
        <f t="shared" si="6"/>
        <v>426968.53</v>
      </c>
      <c r="D28" s="94">
        <f t="shared" si="0"/>
        <v>2028.1005175</v>
      </c>
      <c r="E28" s="94">
        <f t="shared" si="1"/>
        <v>0</v>
      </c>
      <c r="F28" s="94">
        <f t="shared" si="2"/>
        <v>2028.1005175</v>
      </c>
      <c r="G28" s="93">
        <f t="shared" si="3"/>
        <v>426968.53</v>
      </c>
    </row>
    <row r="29" spans="1:16" x14ac:dyDescent="0.25">
      <c r="A29" s="91">
        <f t="shared" si="4"/>
        <v>46143</v>
      </c>
      <c r="B29" s="92">
        <f t="shared" si="7"/>
        <v>13</v>
      </c>
      <c r="C29" s="93">
        <f t="shared" si="6"/>
        <v>426968.53</v>
      </c>
      <c r="D29" s="94">
        <f t="shared" si="0"/>
        <v>2028.1005175</v>
      </c>
      <c r="E29" s="94">
        <f t="shared" si="1"/>
        <v>0</v>
      </c>
      <c r="F29" s="94">
        <f t="shared" si="2"/>
        <v>2028.1005175</v>
      </c>
      <c r="G29" s="93">
        <f t="shared" si="3"/>
        <v>426968.53</v>
      </c>
    </row>
    <row r="30" spans="1:16" x14ac:dyDescent="0.25">
      <c r="A30" s="91">
        <f t="shared" si="4"/>
        <v>46174</v>
      </c>
      <c r="B30" s="92">
        <f t="shared" si="7"/>
        <v>14</v>
      </c>
      <c r="C30" s="93">
        <f t="shared" si="6"/>
        <v>426968.53</v>
      </c>
      <c r="D30" s="94">
        <f t="shared" si="0"/>
        <v>2028.1005175</v>
      </c>
      <c r="E30" s="94">
        <f t="shared" si="1"/>
        <v>0</v>
      </c>
      <c r="F30" s="94">
        <f t="shared" si="2"/>
        <v>2028.1005175</v>
      </c>
      <c r="G30" s="93">
        <f t="shared" si="3"/>
        <v>426968.53</v>
      </c>
    </row>
    <row r="31" spans="1:16" x14ac:dyDescent="0.25">
      <c r="A31" s="91">
        <f t="shared" si="4"/>
        <v>46204</v>
      </c>
      <c r="B31" s="92">
        <f t="shared" si="7"/>
        <v>15</v>
      </c>
      <c r="C31" s="93">
        <f t="shared" si="6"/>
        <v>426968.53</v>
      </c>
      <c r="D31" s="94">
        <f t="shared" si="0"/>
        <v>2028.1005175</v>
      </c>
      <c r="E31" s="94">
        <f t="shared" si="1"/>
        <v>0</v>
      </c>
      <c r="F31" s="94">
        <f t="shared" si="2"/>
        <v>2028.1005175</v>
      </c>
      <c r="G31" s="93">
        <f t="shared" si="3"/>
        <v>426968.53</v>
      </c>
    </row>
    <row r="32" spans="1:16" x14ac:dyDescent="0.25">
      <c r="A32" s="91">
        <f t="shared" si="4"/>
        <v>46235</v>
      </c>
      <c r="B32" s="92">
        <f t="shared" si="7"/>
        <v>16</v>
      </c>
      <c r="C32" s="93">
        <f t="shared" si="6"/>
        <v>426968.53</v>
      </c>
      <c r="D32" s="94">
        <f t="shared" si="0"/>
        <v>2028.1005175</v>
      </c>
      <c r="E32" s="94">
        <f t="shared" si="1"/>
        <v>0</v>
      </c>
      <c r="F32" s="94">
        <f t="shared" si="2"/>
        <v>2028.1005175</v>
      </c>
      <c r="G32" s="93">
        <f t="shared" si="3"/>
        <v>426968.53</v>
      </c>
    </row>
    <row r="33" spans="1:7" x14ac:dyDescent="0.25">
      <c r="A33" s="91">
        <f t="shared" si="4"/>
        <v>46266</v>
      </c>
      <c r="B33" s="92">
        <f t="shared" si="7"/>
        <v>17</v>
      </c>
      <c r="C33" s="93">
        <f t="shared" si="6"/>
        <v>426968.53</v>
      </c>
      <c r="D33" s="94">
        <f t="shared" si="0"/>
        <v>2028.1005175</v>
      </c>
      <c r="E33" s="94">
        <f t="shared" si="1"/>
        <v>0</v>
      </c>
      <c r="F33" s="94">
        <f t="shared" si="2"/>
        <v>2028.1005175</v>
      </c>
      <c r="G33" s="93">
        <f t="shared" si="3"/>
        <v>426968.53</v>
      </c>
    </row>
    <row r="34" spans="1:7" x14ac:dyDescent="0.25">
      <c r="A34" s="91">
        <f t="shared" si="4"/>
        <v>46296</v>
      </c>
      <c r="B34" s="92">
        <f t="shared" si="7"/>
        <v>18</v>
      </c>
      <c r="C34" s="93">
        <f t="shared" si="6"/>
        <v>426968.53</v>
      </c>
      <c r="D34" s="94">
        <f t="shared" si="0"/>
        <v>2028.1005175</v>
      </c>
      <c r="E34" s="94">
        <f t="shared" si="1"/>
        <v>0</v>
      </c>
      <c r="F34" s="94">
        <f t="shared" si="2"/>
        <v>2028.1005175</v>
      </c>
      <c r="G34" s="93">
        <f t="shared" si="3"/>
        <v>426968.53</v>
      </c>
    </row>
    <row r="35" spans="1:7" x14ac:dyDescent="0.25">
      <c r="A35" s="91">
        <f t="shared" si="4"/>
        <v>46327</v>
      </c>
      <c r="B35" s="92">
        <f t="shared" si="7"/>
        <v>19</v>
      </c>
      <c r="C35" s="93">
        <f t="shared" si="6"/>
        <v>426968.53</v>
      </c>
      <c r="D35" s="94">
        <f t="shared" si="0"/>
        <v>2028.1005175</v>
      </c>
      <c r="E35" s="94">
        <f t="shared" si="1"/>
        <v>0</v>
      </c>
      <c r="F35" s="94">
        <f t="shared" si="2"/>
        <v>2028.1005175</v>
      </c>
      <c r="G35" s="93">
        <f t="shared" si="3"/>
        <v>426968.53</v>
      </c>
    </row>
    <row r="36" spans="1:7" x14ac:dyDescent="0.25">
      <c r="A36" s="91">
        <f t="shared" si="4"/>
        <v>46357</v>
      </c>
      <c r="B36" s="92">
        <f t="shared" si="7"/>
        <v>20</v>
      </c>
      <c r="C36" s="93">
        <f t="shared" si="6"/>
        <v>426968.53</v>
      </c>
      <c r="D36" s="94">
        <f t="shared" si="0"/>
        <v>2028.1005175</v>
      </c>
      <c r="E36" s="94">
        <f t="shared" si="1"/>
        <v>0</v>
      </c>
      <c r="F36" s="94">
        <f t="shared" si="2"/>
        <v>2028.1005175</v>
      </c>
      <c r="G36" s="93">
        <f t="shared" si="3"/>
        <v>426968.53</v>
      </c>
    </row>
    <row r="37" spans="1:7" x14ac:dyDescent="0.25">
      <c r="A37" s="91">
        <f t="shared" si="4"/>
        <v>46388</v>
      </c>
      <c r="B37" s="92">
        <f t="shared" si="7"/>
        <v>21</v>
      </c>
      <c r="C37" s="93">
        <f t="shared" si="6"/>
        <v>426968.53</v>
      </c>
      <c r="D37" s="94">
        <f t="shared" si="0"/>
        <v>2028.1005175</v>
      </c>
      <c r="E37" s="94">
        <f t="shared" si="1"/>
        <v>0</v>
      </c>
      <c r="F37" s="94">
        <f t="shared" si="2"/>
        <v>2028.1005175</v>
      </c>
      <c r="G37" s="93">
        <f t="shared" si="3"/>
        <v>426968.53</v>
      </c>
    </row>
    <row r="38" spans="1:7" x14ac:dyDescent="0.25">
      <c r="A38" s="91">
        <f t="shared" si="4"/>
        <v>46419</v>
      </c>
      <c r="B38" s="92">
        <f t="shared" si="7"/>
        <v>22</v>
      </c>
      <c r="C38" s="93">
        <f t="shared" si="6"/>
        <v>426968.53</v>
      </c>
      <c r="D38" s="94">
        <f t="shared" si="0"/>
        <v>2028.1005175</v>
      </c>
      <c r="E38" s="94">
        <f t="shared" si="1"/>
        <v>0</v>
      </c>
      <c r="F38" s="94">
        <f t="shared" si="2"/>
        <v>2028.1005175</v>
      </c>
      <c r="G38" s="93">
        <f t="shared" si="3"/>
        <v>426968.53</v>
      </c>
    </row>
    <row r="39" spans="1:7" x14ac:dyDescent="0.25">
      <c r="A39" s="91">
        <f t="shared" si="4"/>
        <v>46447</v>
      </c>
      <c r="B39" s="92">
        <f t="shared" si="7"/>
        <v>23</v>
      </c>
      <c r="C39" s="93">
        <f t="shared" si="6"/>
        <v>426968.53</v>
      </c>
      <c r="D39" s="94">
        <f t="shared" si="0"/>
        <v>2028.1005175</v>
      </c>
      <c r="E39" s="94">
        <f t="shared" si="1"/>
        <v>0</v>
      </c>
      <c r="F39" s="94">
        <f t="shared" si="2"/>
        <v>2028.1005175</v>
      </c>
      <c r="G39" s="93">
        <f t="shared" si="3"/>
        <v>426968.53</v>
      </c>
    </row>
    <row r="40" spans="1:7" x14ac:dyDescent="0.25">
      <c r="A40" s="91">
        <f t="shared" si="4"/>
        <v>46478</v>
      </c>
      <c r="B40" s="92">
        <f t="shared" si="7"/>
        <v>24</v>
      </c>
      <c r="C40" s="93">
        <f t="shared" si="6"/>
        <v>426968.53</v>
      </c>
      <c r="D40" s="94">
        <f t="shared" si="0"/>
        <v>2028.1005175</v>
      </c>
      <c r="E40" s="94">
        <f t="shared" si="1"/>
        <v>0</v>
      </c>
      <c r="F40" s="94">
        <f t="shared" si="2"/>
        <v>2028.1005175</v>
      </c>
      <c r="G40" s="93">
        <f t="shared" si="3"/>
        <v>426968.53</v>
      </c>
    </row>
    <row r="41" spans="1:7" x14ac:dyDescent="0.25">
      <c r="A41" s="91">
        <f t="shared" si="4"/>
        <v>46508</v>
      </c>
      <c r="B41" s="92">
        <f t="shared" si="7"/>
        <v>25</v>
      </c>
      <c r="C41" s="93">
        <f t="shared" si="6"/>
        <v>426968.53</v>
      </c>
      <c r="D41" s="94">
        <f t="shared" si="0"/>
        <v>2028.1005175</v>
      </c>
      <c r="E41" s="94">
        <f t="shared" si="1"/>
        <v>0</v>
      </c>
      <c r="F41" s="94">
        <f t="shared" si="2"/>
        <v>2028.1005175</v>
      </c>
      <c r="G41" s="93">
        <f t="shared" si="3"/>
        <v>426968.53</v>
      </c>
    </row>
    <row r="42" spans="1:7" x14ac:dyDescent="0.25">
      <c r="A42" s="91">
        <f t="shared" si="4"/>
        <v>46539</v>
      </c>
      <c r="B42" s="92">
        <f t="shared" si="7"/>
        <v>26</v>
      </c>
      <c r="C42" s="93">
        <f t="shared" si="6"/>
        <v>426968.53</v>
      </c>
      <c r="D42" s="94">
        <f t="shared" si="0"/>
        <v>2028.1005175</v>
      </c>
      <c r="E42" s="94">
        <f t="shared" si="1"/>
        <v>0</v>
      </c>
      <c r="F42" s="94">
        <f t="shared" si="2"/>
        <v>2028.1005175</v>
      </c>
      <c r="G42" s="93">
        <f t="shared" si="3"/>
        <v>426968.53</v>
      </c>
    </row>
    <row r="43" spans="1:7" x14ac:dyDescent="0.25">
      <c r="A43" s="91">
        <f t="shared" si="4"/>
        <v>46569</v>
      </c>
      <c r="B43" s="92">
        <f t="shared" si="7"/>
        <v>27</v>
      </c>
      <c r="C43" s="93">
        <f t="shared" si="6"/>
        <v>426968.53</v>
      </c>
      <c r="D43" s="94">
        <f t="shared" si="0"/>
        <v>2028.1005175</v>
      </c>
      <c r="E43" s="94">
        <f t="shared" si="1"/>
        <v>0</v>
      </c>
      <c r="F43" s="94">
        <f t="shared" si="2"/>
        <v>2028.1005175</v>
      </c>
      <c r="G43" s="93">
        <f t="shared" si="3"/>
        <v>426968.53</v>
      </c>
    </row>
    <row r="44" spans="1:7" x14ac:dyDescent="0.25">
      <c r="A44" s="91">
        <f t="shared" si="4"/>
        <v>46600</v>
      </c>
      <c r="B44" s="92">
        <f t="shared" si="7"/>
        <v>28</v>
      </c>
      <c r="C44" s="93">
        <f t="shared" si="6"/>
        <v>426968.53</v>
      </c>
      <c r="D44" s="94">
        <f t="shared" si="0"/>
        <v>2028.1005175</v>
      </c>
      <c r="E44" s="94">
        <f t="shared" si="1"/>
        <v>0</v>
      </c>
      <c r="F44" s="94">
        <f t="shared" si="2"/>
        <v>2028.1005175</v>
      </c>
      <c r="G44" s="93">
        <f t="shared" si="3"/>
        <v>426968.53</v>
      </c>
    </row>
    <row r="45" spans="1:7" x14ac:dyDescent="0.25">
      <c r="A45" s="91">
        <f t="shared" si="4"/>
        <v>46631</v>
      </c>
      <c r="B45" s="92">
        <f t="shared" si="7"/>
        <v>29</v>
      </c>
      <c r="C45" s="93">
        <f t="shared" si="6"/>
        <v>426968.53</v>
      </c>
      <c r="D45" s="94">
        <f t="shared" si="0"/>
        <v>2028.1005175</v>
      </c>
      <c r="E45" s="94">
        <f t="shared" si="1"/>
        <v>0</v>
      </c>
      <c r="F45" s="94">
        <f t="shared" si="2"/>
        <v>2028.1005175</v>
      </c>
      <c r="G45" s="93">
        <f t="shared" si="3"/>
        <v>426968.53</v>
      </c>
    </row>
    <row r="46" spans="1:7" x14ac:dyDescent="0.25">
      <c r="A46" s="91">
        <f t="shared" si="4"/>
        <v>46661</v>
      </c>
      <c r="B46" s="92">
        <f t="shared" si="7"/>
        <v>30</v>
      </c>
      <c r="C46" s="93">
        <f t="shared" si="6"/>
        <v>426968.53</v>
      </c>
      <c r="D46" s="94">
        <f t="shared" si="0"/>
        <v>2028.1005175</v>
      </c>
      <c r="E46" s="94">
        <f t="shared" si="1"/>
        <v>0</v>
      </c>
      <c r="F46" s="94">
        <f t="shared" si="2"/>
        <v>2028.1005175</v>
      </c>
      <c r="G46" s="93">
        <f t="shared" si="3"/>
        <v>426968.53</v>
      </c>
    </row>
    <row r="47" spans="1:7" x14ac:dyDescent="0.25">
      <c r="A47" s="91">
        <f t="shared" si="4"/>
        <v>46692</v>
      </c>
      <c r="B47" s="92">
        <f t="shared" si="7"/>
        <v>31</v>
      </c>
      <c r="C47" s="93">
        <f t="shared" si="6"/>
        <v>426968.53</v>
      </c>
      <c r="D47" s="94">
        <f t="shared" si="0"/>
        <v>2028.1005175</v>
      </c>
      <c r="E47" s="94">
        <f t="shared" si="1"/>
        <v>0</v>
      </c>
      <c r="F47" s="94">
        <f t="shared" si="2"/>
        <v>2028.1005175</v>
      </c>
      <c r="G47" s="93">
        <f t="shared" si="3"/>
        <v>426968.53</v>
      </c>
    </row>
    <row r="48" spans="1:7" x14ac:dyDescent="0.25">
      <c r="A48" s="91">
        <f t="shared" si="4"/>
        <v>46722</v>
      </c>
      <c r="B48" s="92">
        <f t="shared" si="7"/>
        <v>32</v>
      </c>
      <c r="C48" s="93">
        <f t="shared" si="6"/>
        <v>426968.53</v>
      </c>
      <c r="D48" s="94">
        <f t="shared" si="0"/>
        <v>2028.1005175</v>
      </c>
      <c r="E48" s="94">
        <f t="shared" si="1"/>
        <v>0</v>
      </c>
      <c r="F48" s="94">
        <f t="shared" si="2"/>
        <v>2028.1005175</v>
      </c>
      <c r="G48" s="93">
        <f t="shared" si="3"/>
        <v>426968.53</v>
      </c>
    </row>
    <row r="49" spans="1:7" x14ac:dyDescent="0.25">
      <c r="A49" s="91">
        <f t="shared" si="4"/>
        <v>46753</v>
      </c>
      <c r="B49" s="92">
        <f t="shared" si="7"/>
        <v>33</v>
      </c>
      <c r="C49" s="93">
        <f t="shared" si="6"/>
        <v>426968.53</v>
      </c>
      <c r="D49" s="94">
        <f t="shared" si="0"/>
        <v>2028.1005175</v>
      </c>
      <c r="E49" s="94">
        <f t="shared" si="1"/>
        <v>0</v>
      </c>
      <c r="F49" s="94">
        <f t="shared" si="2"/>
        <v>2028.1005175</v>
      </c>
      <c r="G49" s="93">
        <f t="shared" si="3"/>
        <v>426968.53</v>
      </c>
    </row>
    <row r="50" spans="1:7" x14ac:dyDescent="0.25">
      <c r="A50" s="91">
        <f t="shared" si="4"/>
        <v>46784</v>
      </c>
      <c r="B50" s="92">
        <f t="shared" si="7"/>
        <v>34</v>
      </c>
      <c r="C50" s="93">
        <f t="shared" si="6"/>
        <v>426968.53</v>
      </c>
      <c r="D50" s="94">
        <f t="shared" si="0"/>
        <v>2028.1005175</v>
      </c>
      <c r="E50" s="94">
        <f t="shared" si="1"/>
        <v>0</v>
      </c>
      <c r="F50" s="94">
        <f t="shared" si="2"/>
        <v>2028.1005175</v>
      </c>
      <c r="G50" s="93">
        <f t="shared" si="3"/>
        <v>426968.53</v>
      </c>
    </row>
    <row r="51" spans="1:7" x14ac:dyDescent="0.25">
      <c r="A51" s="91">
        <f t="shared" si="4"/>
        <v>46813</v>
      </c>
      <c r="B51" s="92">
        <f t="shared" si="7"/>
        <v>35</v>
      </c>
      <c r="C51" s="93">
        <f t="shared" si="6"/>
        <v>426968.53</v>
      </c>
      <c r="D51" s="94">
        <f t="shared" si="0"/>
        <v>2028.1005175</v>
      </c>
      <c r="E51" s="94">
        <f t="shared" si="1"/>
        <v>0</v>
      </c>
      <c r="F51" s="94">
        <f t="shared" si="2"/>
        <v>2028.1005175</v>
      </c>
      <c r="G51" s="93">
        <f t="shared" si="3"/>
        <v>426968.53</v>
      </c>
    </row>
    <row r="52" spans="1:7" x14ac:dyDescent="0.25">
      <c r="A52" s="91">
        <f t="shared" si="4"/>
        <v>46844</v>
      </c>
      <c r="B52" s="92">
        <f t="shared" si="7"/>
        <v>36</v>
      </c>
      <c r="C52" s="93">
        <f t="shared" si="6"/>
        <v>426968.53</v>
      </c>
      <c r="D52" s="94">
        <f t="shared" si="0"/>
        <v>2028.1005175</v>
      </c>
      <c r="E52" s="94">
        <f t="shared" si="1"/>
        <v>0</v>
      </c>
      <c r="F52" s="94">
        <f t="shared" si="2"/>
        <v>2028.1005175</v>
      </c>
      <c r="G52" s="93">
        <f t="shared" si="3"/>
        <v>426968.53</v>
      </c>
    </row>
    <row r="53" spans="1:7" x14ac:dyDescent="0.25">
      <c r="A53" s="91">
        <f t="shared" si="4"/>
        <v>46874</v>
      </c>
      <c r="B53" s="92">
        <f t="shared" si="7"/>
        <v>37</v>
      </c>
      <c r="C53" s="93">
        <f t="shared" si="6"/>
        <v>426968.53</v>
      </c>
      <c r="D53" s="94">
        <f t="shared" si="0"/>
        <v>2028.1005175</v>
      </c>
      <c r="E53" s="94">
        <f t="shared" si="1"/>
        <v>0</v>
      </c>
      <c r="F53" s="94">
        <f t="shared" si="2"/>
        <v>2028.1005175</v>
      </c>
      <c r="G53" s="93">
        <f t="shared" si="3"/>
        <v>426968.53</v>
      </c>
    </row>
    <row r="54" spans="1:7" x14ac:dyDescent="0.25">
      <c r="A54" s="91">
        <f t="shared" si="4"/>
        <v>46905</v>
      </c>
      <c r="B54" s="92">
        <f t="shared" si="7"/>
        <v>38</v>
      </c>
      <c r="C54" s="93">
        <f t="shared" si="6"/>
        <v>426968.53</v>
      </c>
      <c r="D54" s="94">
        <f t="shared" si="0"/>
        <v>2028.1005175</v>
      </c>
      <c r="E54" s="94">
        <f t="shared" si="1"/>
        <v>0</v>
      </c>
      <c r="F54" s="94">
        <f t="shared" si="2"/>
        <v>2028.1005175</v>
      </c>
      <c r="G54" s="93">
        <f t="shared" si="3"/>
        <v>426968.53</v>
      </c>
    </row>
    <row r="55" spans="1:7" x14ac:dyDescent="0.25">
      <c r="A55" s="91">
        <f t="shared" si="4"/>
        <v>46935</v>
      </c>
      <c r="B55" s="92">
        <f t="shared" si="7"/>
        <v>39</v>
      </c>
      <c r="C55" s="93">
        <f t="shared" si="6"/>
        <v>426968.53</v>
      </c>
      <c r="D55" s="94">
        <f t="shared" si="0"/>
        <v>2028.1005175</v>
      </c>
      <c r="E55" s="94">
        <f t="shared" si="1"/>
        <v>0</v>
      </c>
      <c r="F55" s="94">
        <f t="shared" si="2"/>
        <v>2028.1005175</v>
      </c>
      <c r="G55" s="93">
        <f t="shared" si="3"/>
        <v>426968.53</v>
      </c>
    </row>
    <row r="56" spans="1:7" x14ac:dyDescent="0.25">
      <c r="A56" s="91">
        <f t="shared" si="4"/>
        <v>46966</v>
      </c>
      <c r="B56" s="92">
        <f t="shared" si="7"/>
        <v>40</v>
      </c>
      <c r="C56" s="93">
        <f t="shared" si="6"/>
        <v>426968.53</v>
      </c>
      <c r="D56" s="94">
        <f t="shared" si="0"/>
        <v>2028.1005175</v>
      </c>
      <c r="E56" s="94">
        <f t="shared" si="1"/>
        <v>0</v>
      </c>
      <c r="F56" s="94">
        <f t="shared" si="2"/>
        <v>2028.1005175</v>
      </c>
      <c r="G56" s="93">
        <f t="shared" si="3"/>
        <v>426968.53</v>
      </c>
    </row>
    <row r="57" spans="1:7" x14ac:dyDescent="0.25">
      <c r="A57" s="91">
        <f t="shared" si="4"/>
        <v>46997</v>
      </c>
      <c r="B57" s="92">
        <f t="shared" si="7"/>
        <v>41</v>
      </c>
      <c r="C57" s="93">
        <f t="shared" si="6"/>
        <v>426968.53</v>
      </c>
      <c r="D57" s="94">
        <f t="shared" si="0"/>
        <v>2028.1005175</v>
      </c>
      <c r="E57" s="94">
        <f t="shared" si="1"/>
        <v>0</v>
      </c>
      <c r="F57" s="94">
        <f t="shared" si="2"/>
        <v>2028.1005175</v>
      </c>
      <c r="G57" s="93">
        <f t="shared" si="3"/>
        <v>426968.53</v>
      </c>
    </row>
    <row r="58" spans="1:7" x14ac:dyDescent="0.25">
      <c r="A58" s="91">
        <f t="shared" si="4"/>
        <v>47027</v>
      </c>
      <c r="B58" s="92">
        <f t="shared" si="7"/>
        <v>42</v>
      </c>
      <c r="C58" s="93">
        <f t="shared" si="6"/>
        <v>426968.53</v>
      </c>
      <c r="D58" s="94">
        <f t="shared" si="0"/>
        <v>2028.1005175</v>
      </c>
      <c r="E58" s="94">
        <f t="shared" si="1"/>
        <v>0</v>
      </c>
      <c r="F58" s="94">
        <f t="shared" si="2"/>
        <v>2028.1005175</v>
      </c>
      <c r="G58" s="93">
        <f t="shared" si="3"/>
        <v>426968.53</v>
      </c>
    </row>
    <row r="59" spans="1:7" x14ac:dyDescent="0.25">
      <c r="A59" s="91">
        <f t="shared" si="4"/>
        <v>47058</v>
      </c>
      <c r="B59" s="92">
        <f t="shared" si="7"/>
        <v>43</v>
      </c>
      <c r="C59" s="93">
        <f t="shared" si="6"/>
        <v>426968.53</v>
      </c>
      <c r="D59" s="94">
        <f t="shared" si="0"/>
        <v>2028.1005175</v>
      </c>
      <c r="E59" s="94">
        <f t="shared" si="1"/>
        <v>0</v>
      </c>
      <c r="F59" s="94">
        <f t="shared" si="2"/>
        <v>2028.1005175</v>
      </c>
      <c r="G59" s="93">
        <f t="shared" si="3"/>
        <v>426968.53</v>
      </c>
    </row>
    <row r="60" spans="1:7" x14ac:dyDescent="0.25">
      <c r="A60" s="91">
        <f t="shared" si="4"/>
        <v>47088</v>
      </c>
      <c r="B60" s="92">
        <f t="shared" si="7"/>
        <v>44</v>
      </c>
      <c r="C60" s="93">
        <f t="shared" si="6"/>
        <v>426968.53</v>
      </c>
      <c r="D60" s="94">
        <f t="shared" si="0"/>
        <v>2028.1005175</v>
      </c>
      <c r="E60" s="94">
        <f t="shared" si="1"/>
        <v>0</v>
      </c>
      <c r="F60" s="94">
        <f t="shared" si="2"/>
        <v>2028.1005175</v>
      </c>
      <c r="G60" s="93">
        <f t="shared" si="3"/>
        <v>426968.53</v>
      </c>
    </row>
    <row r="61" spans="1:7" x14ac:dyDescent="0.25">
      <c r="A61" s="91">
        <f t="shared" si="4"/>
        <v>47119</v>
      </c>
      <c r="B61" s="92">
        <f t="shared" si="7"/>
        <v>45</v>
      </c>
      <c r="C61" s="93">
        <f t="shared" si="6"/>
        <v>426968.53</v>
      </c>
      <c r="D61" s="94">
        <f t="shared" si="0"/>
        <v>2028.1005175</v>
      </c>
      <c r="E61" s="94">
        <f t="shared" si="1"/>
        <v>0</v>
      </c>
      <c r="F61" s="94">
        <f t="shared" si="2"/>
        <v>2028.1005175</v>
      </c>
      <c r="G61" s="93">
        <f t="shared" si="3"/>
        <v>426968.53</v>
      </c>
    </row>
    <row r="62" spans="1:7" x14ac:dyDescent="0.25">
      <c r="A62" s="91">
        <f t="shared" si="4"/>
        <v>47150</v>
      </c>
      <c r="B62" s="92">
        <f t="shared" si="7"/>
        <v>46</v>
      </c>
      <c r="C62" s="93">
        <f t="shared" si="6"/>
        <v>426968.53</v>
      </c>
      <c r="D62" s="94">
        <f t="shared" si="0"/>
        <v>2028.1005175</v>
      </c>
      <c r="E62" s="94">
        <f t="shared" si="1"/>
        <v>0</v>
      </c>
      <c r="F62" s="94">
        <f t="shared" si="2"/>
        <v>2028.1005175</v>
      </c>
      <c r="G62" s="93">
        <f t="shared" si="3"/>
        <v>426968.53</v>
      </c>
    </row>
    <row r="63" spans="1:7" x14ac:dyDescent="0.25">
      <c r="A63" s="91">
        <f t="shared" si="4"/>
        <v>47178</v>
      </c>
      <c r="B63" s="92">
        <f t="shared" si="7"/>
        <v>47</v>
      </c>
      <c r="C63" s="93">
        <f t="shared" si="6"/>
        <v>426968.53</v>
      </c>
      <c r="D63" s="94">
        <f t="shared" si="0"/>
        <v>2028.1005175</v>
      </c>
      <c r="E63" s="94">
        <f t="shared" si="1"/>
        <v>0</v>
      </c>
      <c r="F63" s="94">
        <f t="shared" si="2"/>
        <v>2028.1005175</v>
      </c>
      <c r="G63" s="93">
        <f t="shared" si="3"/>
        <v>426968.53</v>
      </c>
    </row>
    <row r="64" spans="1:7" x14ac:dyDescent="0.25">
      <c r="A64" s="91">
        <f t="shared" si="4"/>
        <v>47209</v>
      </c>
      <c r="B64" s="92">
        <f t="shared" si="7"/>
        <v>48</v>
      </c>
      <c r="C64" s="93">
        <f t="shared" si="6"/>
        <v>426968.53</v>
      </c>
      <c r="D64" s="94">
        <f t="shared" si="0"/>
        <v>2028.1005175</v>
      </c>
      <c r="E64" s="94">
        <f t="shared" si="1"/>
        <v>0</v>
      </c>
      <c r="F64" s="94">
        <f t="shared" si="2"/>
        <v>2028.1005175</v>
      </c>
      <c r="G64" s="93">
        <f t="shared" si="3"/>
        <v>426968.53</v>
      </c>
    </row>
    <row r="65" spans="1:7" x14ac:dyDescent="0.25">
      <c r="A65" s="91">
        <f t="shared" si="4"/>
        <v>47239</v>
      </c>
      <c r="B65" s="92">
        <f t="shared" si="7"/>
        <v>49</v>
      </c>
      <c r="C65" s="93">
        <f t="shared" si="6"/>
        <v>426968.53</v>
      </c>
      <c r="D65" s="94">
        <f t="shared" si="0"/>
        <v>2028.1005175</v>
      </c>
      <c r="E65" s="94">
        <f t="shared" si="1"/>
        <v>0</v>
      </c>
      <c r="F65" s="94">
        <f t="shared" si="2"/>
        <v>2028.1005175</v>
      </c>
      <c r="G65" s="93">
        <f t="shared" si="3"/>
        <v>426968.53</v>
      </c>
    </row>
    <row r="66" spans="1:7" x14ac:dyDescent="0.25">
      <c r="A66" s="91">
        <f t="shared" si="4"/>
        <v>47270</v>
      </c>
      <c r="B66" s="92">
        <f t="shared" si="7"/>
        <v>50</v>
      </c>
      <c r="C66" s="93">
        <f t="shared" si="6"/>
        <v>426968.53</v>
      </c>
      <c r="D66" s="94">
        <f t="shared" si="0"/>
        <v>2028.1005175</v>
      </c>
      <c r="E66" s="94">
        <f t="shared" si="1"/>
        <v>0</v>
      </c>
      <c r="F66" s="94">
        <f t="shared" si="2"/>
        <v>2028.1005175</v>
      </c>
      <c r="G66" s="93">
        <f t="shared" si="3"/>
        <v>426968.53</v>
      </c>
    </row>
    <row r="67" spans="1:7" x14ac:dyDescent="0.25">
      <c r="A67" s="91">
        <f t="shared" si="4"/>
        <v>47300</v>
      </c>
      <c r="B67" s="92">
        <f t="shared" si="7"/>
        <v>51</v>
      </c>
      <c r="C67" s="93">
        <f t="shared" si="6"/>
        <v>426968.53</v>
      </c>
      <c r="D67" s="94">
        <f t="shared" si="0"/>
        <v>2028.1005175</v>
      </c>
      <c r="E67" s="94">
        <f t="shared" si="1"/>
        <v>0</v>
      </c>
      <c r="F67" s="94">
        <f t="shared" si="2"/>
        <v>2028.1005175</v>
      </c>
      <c r="G67" s="93">
        <f t="shared" si="3"/>
        <v>426968.53</v>
      </c>
    </row>
    <row r="68" spans="1:7" x14ac:dyDescent="0.25">
      <c r="A68" s="91">
        <f t="shared" si="4"/>
        <v>47331</v>
      </c>
      <c r="B68" s="92">
        <f t="shared" si="7"/>
        <v>52</v>
      </c>
      <c r="C68" s="93">
        <f t="shared" si="6"/>
        <v>426968.53</v>
      </c>
      <c r="D68" s="94">
        <f t="shared" si="0"/>
        <v>2028.1005175</v>
      </c>
      <c r="E68" s="94">
        <f t="shared" si="1"/>
        <v>0</v>
      </c>
      <c r="F68" s="94">
        <f t="shared" si="2"/>
        <v>2028.1005175</v>
      </c>
      <c r="G68" s="93">
        <f t="shared" si="3"/>
        <v>426968.53</v>
      </c>
    </row>
    <row r="69" spans="1:7" x14ac:dyDescent="0.25">
      <c r="A69" s="91">
        <f t="shared" si="4"/>
        <v>47362</v>
      </c>
      <c r="B69" s="92">
        <f t="shared" si="7"/>
        <v>53</v>
      </c>
      <c r="C69" s="93">
        <f t="shared" si="6"/>
        <v>426968.53</v>
      </c>
      <c r="D69" s="94">
        <f t="shared" si="0"/>
        <v>2028.1005175</v>
      </c>
      <c r="E69" s="94">
        <f t="shared" si="1"/>
        <v>0</v>
      </c>
      <c r="F69" s="94">
        <f t="shared" si="2"/>
        <v>2028.1005175</v>
      </c>
      <c r="G69" s="93">
        <f t="shared" si="3"/>
        <v>426968.53</v>
      </c>
    </row>
    <row r="70" spans="1:7" x14ac:dyDescent="0.25">
      <c r="A70" s="91">
        <f t="shared" si="4"/>
        <v>47392</v>
      </c>
      <c r="B70" s="92">
        <f t="shared" si="7"/>
        <v>54</v>
      </c>
      <c r="C70" s="93">
        <f t="shared" si="6"/>
        <v>426968.53</v>
      </c>
      <c r="D70" s="94">
        <f t="shared" si="0"/>
        <v>2028.1005175</v>
      </c>
      <c r="E70" s="94">
        <f t="shared" si="1"/>
        <v>0</v>
      </c>
      <c r="F70" s="94">
        <f t="shared" si="2"/>
        <v>2028.1005175</v>
      </c>
      <c r="G70" s="93">
        <f t="shared" si="3"/>
        <v>426968.53</v>
      </c>
    </row>
    <row r="71" spans="1:7" x14ac:dyDescent="0.25">
      <c r="A71" s="91">
        <f t="shared" si="4"/>
        <v>47423</v>
      </c>
      <c r="B71" s="92">
        <f t="shared" si="7"/>
        <v>55</v>
      </c>
      <c r="C71" s="93">
        <f t="shared" si="6"/>
        <v>426968.53</v>
      </c>
      <c r="D71" s="94">
        <f t="shared" si="0"/>
        <v>2028.1005175</v>
      </c>
      <c r="E71" s="94">
        <f t="shared" si="1"/>
        <v>0</v>
      </c>
      <c r="F71" s="94">
        <f t="shared" si="2"/>
        <v>2028.1005175</v>
      </c>
      <c r="G71" s="93">
        <f t="shared" si="3"/>
        <v>426968.53</v>
      </c>
    </row>
    <row r="72" spans="1:7" x14ac:dyDescent="0.25">
      <c r="A72" s="91">
        <f t="shared" si="4"/>
        <v>47453</v>
      </c>
      <c r="B72" s="92">
        <f t="shared" si="7"/>
        <v>56</v>
      </c>
      <c r="C72" s="93">
        <f t="shared" si="6"/>
        <v>426968.53</v>
      </c>
      <c r="D72" s="94">
        <f t="shared" si="0"/>
        <v>2028.1005175</v>
      </c>
      <c r="E72" s="94">
        <f t="shared" si="1"/>
        <v>0</v>
      </c>
      <c r="F72" s="94">
        <f t="shared" si="2"/>
        <v>2028.1005175</v>
      </c>
      <c r="G72" s="93">
        <f t="shared" si="3"/>
        <v>426968.53</v>
      </c>
    </row>
    <row r="73" spans="1:7" x14ac:dyDescent="0.25">
      <c r="A73" s="91">
        <f t="shared" si="4"/>
        <v>47484</v>
      </c>
      <c r="B73" s="92">
        <f t="shared" si="7"/>
        <v>57</v>
      </c>
      <c r="C73" s="93">
        <f t="shared" si="6"/>
        <v>426968.53</v>
      </c>
      <c r="D73" s="94">
        <f t="shared" si="0"/>
        <v>2028.1005175</v>
      </c>
      <c r="E73" s="94">
        <f t="shared" si="1"/>
        <v>0</v>
      </c>
      <c r="F73" s="94">
        <f t="shared" si="2"/>
        <v>2028.1005175</v>
      </c>
      <c r="G73" s="93">
        <f t="shared" si="3"/>
        <v>426968.53</v>
      </c>
    </row>
    <row r="74" spans="1:7" x14ac:dyDescent="0.25">
      <c r="A74" s="91">
        <f t="shared" si="4"/>
        <v>47515</v>
      </c>
      <c r="B74" s="92">
        <f t="shared" si="7"/>
        <v>58</v>
      </c>
      <c r="C74" s="93">
        <f t="shared" si="6"/>
        <v>426968.53</v>
      </c>
      <c r="D74" s="94">
        <f t="shared" si="0"/>
        <v>2028.1005175</v>
      </c>
      <c r="E74" s="94">
        <f t="shared" si="1"/>
        <v>0</v>
      </c>
      <c r="F74" s="94">
        <f t="shared" si="2"/>
        <v>2028.1005175</v>
      </c>
      <c r="G74" s="93">
        <f t="shared" si="3"/>
        <v>426968.53</v>
      </c>
    </row>
    <row r="75" spans="1:7" x14ac:dyDescent="0.25">
      <c r="A75" s="91">
        <f t="shared" si="4"/>
        <v>47543</v>
      </c>
      <c r="B75" s="92">
        <f t="shared" si="7"/>
        <v>59</v>
      </c>
      <c r="C75" s="93">
        <f t="shared" si="6"/>
        <v>426968.53</v>
      </c>
      <c r="D75" s="94">
        <f t="shared" si="0"/>
        <v>2028.1005175</v>
      </c>
      <c r="E75" s="94">
        <f t="shared" si="1"/>
        <v>0</v>
      </c>
      <c r="F75" s="94">
        <f t="shared" si="2"/>
        <v>2028.1005175</v>
      </c>
      <c r="G75" s="93">
        <f t="shared" si="3"/>
        <v>426968.53</v>
      </c>
    </row>
    <row r="76" spans="1:7" x14ac:dyDescent="0.25">
      <c r="A76" s="91">
        <f t="shared" si="4"/>
        <v>47574</v>
      </c>
      <c r="B76" s="92">
        <f t="shared" si="7"/>
        <v>60</v>
      </c>
      <c r="C76" s="93">
        <f t="shared" si="6"/>
        <v>426968.53</v>
      </c>
      <c r="D76" s="94">
        <f t="shared" si="0"/>
        <v>2028.1005175</v>
      </c>
      <c r="E76" s="94">
        <f t="shared" si="1"/>
        <v>0</v>
      </c>
      <c r="F76" s="94">
        <f t="shared" si="2"/>
        <v>2028.1005175</v>
      </c>
      <c r="G76" s="93">
        <f t="shared" si="3"/>
        <v>426968.53</v>
      </c>
    </row>
    <row r="77" spans="1:7" x14ac:dyDescent="0.25">
      <c r="A77" s="91">
        <f t="shared" si="4"/>
        <v>47604</v>
      </c>
      <c r="B77" s="92">
        <f t="shared" si="7"/>
        <v>61</v>
      </c>
      <c r="C77" s="93">
        <f t="shared" si="6"/>
        <v>426968.53</v>
      </c>
      <c r="D77" s="94">
        <f t="shared" si="0"/>
        <v>2028.1005175</v>
      </c>
      <c r="E77" s="94">
        <f t="shared" si="1"/>
        <v>0</v>
      </c>
      <c r="F77" s="94">
        <f t="shared" si="2"/>
        <v>2028.1005175</v>
      </c>
      <c r="G77" s="93">
        <f t="shared" si="3"/>
        <v>426968.53</v>
      </c>
    </row>
    <row r="78" spans="1:7" x14ac:dyDescent="0.25">
      <c r="A78" s="91">
        <f t="shared" si="4"/>
        <v>47635</v>
      </c>
      <c r="B78" s="92">
        <f t="shared" si="7"/>
        <v>62</v>
      </c>
      <c r="C78" s="93">
        <f t="shared" si="6"/>
        <v>426968.53</v>
      </c>
      <c r="D78" s="94">
        <f t="shared" si="0"/>
        <v>2028.1005175</v>
      </c>
      <c r="E78" s="94">
        <f t="shared" si="1"/>
        <v>0</v>
      </c>
      <c r="F78" s="94">
        <f t="shared" si="2"/>
        <v>2028.1005175</v>
      </c>
      <c r="G78" s="93">
        <f t="shared" si="3"/>
        <v>426968.53</v>
      </c>
    </row>
    <row r="79" spans="1:7" x14ac:dyDescent="0.25">
      <c r="A79" s="91">
        <f t="shared" si="4"/>
        <v>47665</v>
      </c>
      <c r="B79" s="92">
        <f t="shared" si="7"/>
        <v>63</v>
      </c>
      <c r="C79" s="93">
        <f t="shared" si="6"/>
        <v>426968.53</v>
      </c>
      <c r="D79" s="94">
        <f t="shared" si="0"/>
        <v>2028.1005175</v>
      </c>
      <c r="E79" s="94">
        <f t="shared" si="1"/>
        <v>0</v>
      </c>
      <c r="F79" s="94">
        <f t="shared" si="2"/>
        <v>2028.1005175</v>
      </c>
      <c r="G79" s="93">
        <f t="shared" si="3"/>
        <v>426968.53</v>
      </c>
    </row>
    <row r="80" spans="1:7" x14ac:dyDescent="0.25">
      <c r="A80" s="91">
        <f t="shared" si="4"/>
        <v>47696</v>
      </c>
      <c r="B80" s="92">
        <f t="shared" si="7"/>
        <v>64</v>
      </c>
      <c r="C80" s="93">
        <f t="shared" si="6"/>
        <v>426968.53</v>
      </c>
      <c r="D80" s="94">
        <f t="shared" si="0"/>
        <v>2028.1005175</v>
      </c>
      <c r="E80" s="94">
        <f t="shared" si="1"/>
        <v>0</v>
      </c>
      <c r="F80" s="94">
        <f t="shared" si="2"/>
        <v>2028.1005175</v>
      </c>
      <c r="G80" s="93">
        <f t="shared" si="3"/>
        <v>426968.53</v>
      </c>
    </row>
    <row r="81" spans="1:7" x14ac:dyDescent="0.25">
      <c r="A81" s="91">
        <f t="shared" si="4"/>
        <v>47727</v>
      </c>
      <c r="B81" s="92">
        <f t="shared" si="7"/>
        <v>65</v>
      </c>
      <c r="C81" s="93">
        <f t="shared" si="6"/>
        <v>426968.53</v>
      </c>
      <c r="D81" s="94">
        <f t="shared" si="0"/>
        <v>2028.1005175</v>
      </c>
      <c r="E81" s="94">
        <f t="shared" si="1"/>
        <v>0</v>
      </c>
      <c r="F81" s="94">
        <f t="shared" si="2"/>
        <v>2028.1005175</v>
      </c>
      <c r="G81" s="93">
        <f t="shared" si="3"/>
        <v>426968.53</v>
      </c>
    </row>
    <row r="82" spans="1:7" x14ac:dyDescent="0.25">
      <c r="A82" s="91">
        <f t="shared" si="4"/>
        <v>47757</v>
      </c>
      <c r="B82" s="92">
        <f t="shared" si="7"/>
        <v>66</v>
      </c>
      <c r="C82" s="93">
        <f t="shared" si="6"/>
        <v>426968.53</v>
      </c>
      <c r="D82" s="94">
        <f t="shared" ref="D82:D145" si="8">IF(B82="","",IPMT($E$13/12,B82,$E$7,-$E$11,$E$12,0))</f>
        <v>2028.1005175</v>
      </c>
      <c r="E82" s="94">
        <f t="shared" ref="E82:E145" si="9">IF(B82="","",PPMT($E$13/12,B82,$E$7,-$E$11,$E$12,0))</f>
        <v>0</v>
      </c>
      <c r="F82" s="94">
        <f t="shared" ref="F82:F145" si="10">IF(B82="","",SUM(D82:E82))</f>
        <v>2028.1005175</v>
      </c>
      <c r="G82" s="93">
        <f t="shared" ref="G82:G145" si="11">IF(B82="","",SUM(C82)-SUM(E82))</f>
        <v>426968.53</v>
      </c>
    </row>
    <row r="83" spans="1:7" x14ac:dyDescent="0.25">
      <c r="A83" s="91">
        <f t="shared" ref="A83:A146" si="12">IF(B83="","",EDATE(A82,1))</f>
        <v>47788</v>
      </c>
      <c r="B83" s="92">
        <f t="shared" si="7"/>
        <v>67</v>
      </c>
      <c r="C83" s="93">
        <f t="shared" ref="C83:C146" si="13">IF(B83="","",G82)</f>
        <v>426968.53</v>
      </c>
      <c r="D83" s="94">
        <f t="shared" si="8"/>
        <v>2028.1005175</v>
      </c>
      <c r="E83" s="94">
        <f t="shared" si="9"/>
        <v>0</v>
      </c>
      <c r="F83" s="94">
        <f t="shared" si="10"/>
        <v>2028.1005175</v>
      </c>
      <c r="G83" s="93">
        <f t="shared" si="11"/>
        <v>426968.53</v>
      </c>
    </row>
    <row r="84" spans="1:7" x14ac:dyDescent="0.25">
      <c r="A84" s="91">
        <f t="shared" si="12"/>
        <v>47818</v>
      </c>
      <c r="B84" s="92">
        <f t="shared" ref="B84:B147" si="14">IF(B83="","",IF(SUM(B83)+1&lt;=$E$7,SUM(B83)+1,""))</f>
        <v>68</v>
      </c>
      <c r="C84" s="93">
        <f t="shared" si="13"/>
        <v>426968.53</v>
      </c>
      <c r="D84" s="94">
        <f t="shared" si="8"/>
        <v>2028.1005175</v>
      </c>
      <c r="E84" s="94">
        <f t="shared" si="9"/>
        <v>0</v>
      </c>
      <c r="F84" s="94">
        <f t="shared" si="10"/>
        <v>2028.1005175</v>
      </c>
      <c r="G84" s="93">
        <f t="shared" si="11"/>
        <v>426968.53</v>
      </c>
    </row>
    <row r="85" spans="1:7" x14ac:dyDescent="0.25">
      <c r="A85" s="91">
        <f t="shared" si="12"/>
        <v>47849</v>
      </c>
      <c r="B85" s="92">
        <f t="shared" si="14"/>
        <v>69</v>
      </c>
      <c r="C85" s="93">
        <f t="shared" si="13"/>
        <v>426968.53</v>
      </c>
      <c r="D85" s="94">
        <f t="shared" si="8"/>
        <v>2028.1005175</v>
      </c>
      <c r="E85" s="94">
        <f t="shared" si="9"/>
        <v>0</v>
      </c>
      <c r="F85" s="94">
        <f t="shared" si="10"/>
        <v>2028.1005175</v>
      </c>
      <c r="G85" s="93">
        <f t="shared" si="11"/>
        <v>426968.53</v>
      </c>
    </row>
    <row r="86" spans="1:7" x14ac:dyDescent="0.25">
      <c r="A86" s="91">
        <f t="shared" si="12"/>
        <v>47880</v>
      </c>
      <c r="B86" s="92">
        <f t="shared" si="14"/>
        <v>70</v>
      </c>
      <c r="C86" s="93">
        <f t="shared" si="13"/>
        <v>426968.53</v>
      </c>
      <c r="D86" s="94">
        <f t="shared" si="8"/>
        <v>2028.1005175</v>
      </c>
      <c r="E86" s="94">
        <f t="shared" si="9"/>
        <v>0</v>
      </c>
      <c r="F86" s="94">
        <f t="shared" si="10"/>
        <v>2028.1005175</v>
      </c>
      <c r="G86" s="93">
        <f t="shared" si="11"/>
        <v>426968.53</v>
      </c>
    </row>
    <row r="87" spans="1:7" x14ac:dyDescent="0.25">
      <c r="A87" s="91">
        <f t="shared" si="12"/>
        <v>47908</v>
      </c>
      <c r="B87" s="92">
        <f t="shared" si="14"/>
        <v>71</v>
      </c>
      <c r="C87" s="93">
        <f t="shared" si="13"/>
        <v>426968.53</v>
      </c>
      <c r="D87" s="94">
        <f t="shared" si="8"/>
        <v>2028.1005175</v>
      </c>
      <c r="E87" s="94">
        <f t="shared" si="9"/>
        <v>0</v>
      </c>
      <c r="F87" s="94">
        <f t="shared" si="10"/>
        <v>2028.1005175</v>
      </c>
      <c r="G87" s="93">
        <f t="shared" si="11"/>
        <v>426968.53</v>
      </c>
    </row>
    <row r="88" spans="1:7" x14ac:dyDescent="0.25">
      <c r="A88" s="91">
        <f t="shared" si="12"/>
        <v>47939</v>
      </c>
      <c r="B88" s="92">
        <f t="shared" si="14"/>
        <v>72</v>
      </c>
      <c r="C88" s="93">
        <f t="shared" si="13"/>
        <v>426968.53</v>
      </c>
      <c r="D88" s="94">
        <f t="shared" si="8"/>
        <v>2028.1005175</v>
      </c>
      <c r="E88" s="94">
        <f t="shared" si="9"/>
        <v>0</v>
      </c>
      <c r="F88" s="94">
        <f t="shared" si="10"/>
        <v>2028.1005175</v>
      </c>
      <c r="G88" s="93">
        <f t="shared" si="11"/>
        <v>426968.53</v>
      </c>
    </row>
    <row r="89" spans="1:7" x14ac:dyDescent="0.25">
      <c r="A89" s="91">
        <f t="shared" si="12"/>
        <v>47969</v>
      </c>
      <c r="B89" s="92">
        <f t="shared" si="14"/>
        <v>73</v>
      </c>
      <c r="C89" s="93">
        <f t="shared" si="13"/>
        <v>426968.53</v>
      </c>
      <c r="D89" s="94">
        <f t="shared" si="8"/>
        <v>2028.1005175</v>
      </c>
      <c r="E89" s="94">
        <f t="shared" si="9"/>
        <v>0</v>
      </c>
      <c r="F89" s="94">
        <f t="shared" si="10"/>
        <v>2028.1005175</v>
      </c>
      <c r="G89" s="93">
        <f t="shared" si="11"/>
        <v>426968.53</v>
      </c>
    </row>
    <row r="90" spans="1:7" x14ac:dyDescent="0.25">
      <c r="A90" s="91">
        <f t="shared" si="12"/>
        <v>48000</v>
      </c>
      <c r="B90" s="92">
        <f t="shared" si="14"/>
        <v>74</v>
      </c>
      <c r="C90" s="93">
        <f t="shared" si="13"/>
        <v>426968.53</v>
      </c>
      <c r="D90" s="94">
        <f t="shared" si="8"/>
        <v>2028.1005175</v>
      </c>
      <c r="E90" s="94">
        <f t="shared" si="9"/>
        <v>0</v>
      </c>
      <c r="F90" s="94">
        <f t="shared" si="10"/>
        <v>2028.1005175</v>
      </c>
      <c r="G90" s="93">
        <f t="shared" si="11"/>
        <v>426968.53</v>
      </c>
    </row>
    <row r="91" spans="1:7" x14ac:dyDescent="0.25">
      <c r="A91" s="91">
        <f t="shared" si="12"/>
        <v>48030</v>
      </c>
      <c r="B91" s="92">
        <f t="shared" si="14"/>
        <v>75</v>
      </c>
      <c r="C91" s="93">
        <f t="shared" si="13"/>
        <v>426968.53</v>
      </c>
      <c r="D91" s="94">
        <f t="shared" si="8"/>
        <v>2028.1005175</v>
      </c>
      <c r="E91" s="94">
        <f t="shared" si="9"/>
        <v>0</v>
      </c>
      <c r="F91" s="94">
        <f t="shared" si="10"/>
        <v>2028.1005175</v>
      </c>
      <c r="G91" s="93">
        <f t="shared" si="11"/>
        <v>426968.53</v>
      </c>
    </row>
    <row r="92" spans="1:7" x14ac:dyDescent="0.25">
      <c r="A92" s="91">
        <f t="shared" si="12"/>
        <v>48061</v>
      </c>
      <c r="B92" s="92">
        <f t="shared" si="14"/>
        <v>76</v>
      </c>
      <c r="C92" s="93">
        <f t="shared" si="13"/>
        <v>426968.53</v>
      </c>
      <c r="D92" s="94">
        <f t="shared" si="8"/>
        <v>2028.1005175</v>
      </c>
      <c r="E92" s="94">
        <f t="shared" si="9"/>
        <v>0</v>
      </c>
      <c r="F92" s="94">
        <f t="shared" si="10"/>
        <v>2028.1005175</v>
      </c>
      <c r="G92" s="93">
        <f t="shared" si="11"/>
        <v>426968.53</v>
      </c>
    </row>
    <row r="93" spans="1:7" x14ac:dyDescent="0.25">
      <c r="A93" s="91">
        <f t="shared" si="12"/>
        <v>48092</v>
      </c>
      <c r="B93" s="92">
        <f t="shared" si="14"/>
        <v>77</v>
      </c>
      <c r="C93" s="93">
        <f t="shared" si="13"/>
        <v>426968.53</v>
      </c>
      <c r="D93" s="94">
        <f t="shared" si="8"/>
        <v>2028.1005175</v>
      </c>
      <c r="E93" s="94">
        <f t="shared" si="9"/>
        <v>0</v>
      </c>
      <c r="F93" s="94">
        <f t="shared" si="10"/>
        <v>2028.1005175</v>
      </c>
      <c r="G93" s="93">
        <f t="shared" si="11"/>
        <v>426968.53</v>
      </c>
    </row>
    <row r="94" spans="1:7" x14ac:dyDescent="0.25">
      <c r="A94" s="91">
        <f t="shared" si="12"/>
        <v>48122</v>
      </c>
      <c r="B94" s="92">
        <f t="shared" si="14"/>
        <v>78</v>
      </c>
      <c r="C94" s="93">
        <f t="shared" si="13"/>
        <v>426968.53</v>
      </c>
      <c r="D94" s="94">
        <f t="shared" si="8"/>
        <v>2028.1005175</v>
      </c>
      <c r="E94" s="94">
        <f t="shared" si="9"/>
        <v>0</v>
      </c>
      <c r="F94" s="94">
        <f t="shared" si="10"/>
        <v>2028.1005175</v>
      </c>
      <c r="G94" s="93">
        <f t="shared" si="11"/>
        <v>426968.53</v>
      </c>
    </row>
    <row r="95" spans="1:7" x14ac:dyDescent="0.25">
      <c r="A95" s="91">
        <f t="shared" si="12"/>
        <v>48153</v>
      </c>
      <c r="B95" s="92">
        <f t="shared" si="14"/>
        <v>79</v>
      </c>
      <c r="C95" s="93">
        <f t="shared" si="13"/>
        <v>426968.53</v>
      </c>
      <c r="D95" s="94">
        <f t="shared" si="8"/>
        <v>2028.1005175</v>
      </c>
      <c r="E95" s="94">
        <f t="shared" si="9"/>
        <v>0</v>
      </c>
      <c r="F95" s="94">
        <f t="shared" si="10"/>
        <v>2028.1005175</v>
      </c>
      <c r="G95" s="93">
        <f t="shared" si="11"/>
        <v>426968.53</v>
      </c>
    </row>
    <row r="96" spans="1:7" x14ac:dyDescent="0.25">
      <c r="A96" s="91">
        <f t="shared" si="12"/>
        <v>48183</v>
      </c>
      <c r="B96" s="92">
        <f t="shared" si="14"/>
        <v>80</v>
      </c>
      <c r="C96" s="93">
        <f t="shared" si="13"/>
        <v>426968.53</v>
      </c>
      <c r="D96" s="94">
        <f t="shared" si="8"/>
        <v>2028.1005175</v>
      </c>
      <c r="E96" s="94">
        <f t="shared" si="9"/>
        <v>0</v>
      </c>
      <c r="F96" s="94">
        <f t="shared" si="10"/>
        <v>2028.1005175</v>
      </c>
      <c r="G96" s="93">
        <f t="shared" si="11"/>
        <v>426968.53</v>
      </c>
    </row>
    <row r="97" spans="1:7" x14ac:dyDescent="0.25">
      <c r="A97" s="91">
        <f t="shared" si="12"/>
        <v>48214</v>
      </c>
      <c r="B97" s="92">
        <f t="shared" si="14"/>
        <v>81</v>
      </c>
      <c r="C97" s="93">
        <f t="shared" si="13"/>
        <v>426968.53</v>
      </c>
      <c r="D97" s="94">
        <f t="shared" si="8"/>
        <v>2028.1005175</v>
      </c>
      <c r="E97" s="94">
        <f t="shared" si="9"/>
        <v>0</v>
      </c>
      <c r="F97" s="94">
        <f t="shared" si="10"/>
        <v>2028.1005175</v>
      </c>
      <c r="G97" s="93">
        <f t="shared" si="11"/>
        <v>426968.53</v>
      </c>
    </row>
    <row r="98" spans="1:7" x14ac:dyDescent="0.25">
      <c r="A98" s="91">
        <f t="shared" si="12"/>
        <v>48245</v>
      </c>
      <c r="B98" s="92">
        <f t="shared" si="14"/>
        <v>82</v>
      </c>
      <c r="C98" s="93">
        <f t="shared" si="13"/>
        <v>426968.53</v>
      </c>
      <c r="D98" s="94">
        <f t="shared" si="8"/>
        <v>2028.1005175</v>
      </c>
      <c r="E98" s="94">
        <f t="shared" si="9"/>
        <v>0</v>
      </c>
      <c r="F98" s="94">
        <f t="shared" si="10"/>
        <v>2028.1005175</v>
      </c>
      <c r="G98" s="93">
        <f t="shared" si="11"/>
        <v>426968.53</v>
      </c>
    </row>
    <row r="99" spans="1:7" x14ac:dyDescent="0.25">
      <c r="A99" s="91">
        <f t="shared" si="12"/>
        <v>48274</v>
      </c>
      <c r="B99" s="92">
        <f t="shared" si="14"/>
        <v>83</v>
      </c>
      <c r="C99" s="93">
        <f t="shared" si="13"/>
        <v>426968.53</v>
      </c>
      <c r="D99" s="94">
        <f t="shared" si="8"/>
        <v>2028.1005175</v>
      </c>
      <c r="E99" s="94">
        <f t="shared" si="9"/>
        <v>0</v>
      </c>
      <c r="F99" s="94">
        <f t="shared" si="10"/>
        <v>2028.1005175</v>
      </c>
      <c r="G99" s="93">
        <f t="shared" si="11"/>
        <v>426968.53</v>
      </c>
    </row>
    <row r="100" spans="1:7" x14ac:dyDescent="0.25">
      <c r="A100" s="91">
        <f t="shared" si="12"/>
        <v>48305</v>
      </c>
      <c r="B100" s="92">
        <f t="shared" si="14"/>
        <v>84</v>
      </c>
      <c r="C100" s="93">
        <f t="shared" si="13"/>
        <v>426968.53</v>
      </c>
      <c r="D100" s="94">
        <f t="shared" si="8"/>
        <v>2028.1005175</v>
      </c>
      <c r="E100" s="94">
        <f t="shared" si="9"/>
        <v>0</v>
      </c>
      <c r="F100" s="94">
        <f t="shared" si="10"/>
        <v>2028.1005175</v>
      </c>
      <c r="G100" s="93">
        <f t="shared" si="11"/>
        <v>426968.53</v>
      </c>
    </row>
    <row r="101" spans="1:7" x14ac:dyDescent="0.25">
      <c r="A101" s="91">
        <f t="shared" si="12"/>
        <v>48335</v>
      </c>
      <c r="B101" s="92">
        <f t="shared" si="14"/>
        <v>85</v>
      </c>
      <c r="C101" s="93">
        <f t="shared" si="13"/>
        <v>426968.53</v>
      </c>
      <c r="D101" s="94">
        <f t="shared" si="8"/>
        <v>2028.1005175</v>
      </c>
      <c r="E101" s="94">
        <f t="shared" si="9"/>
        <v>0</v>
      </c>
      <c r="F101" s="94">
        <f t="shared" si="10"/>
        <v>2028.1005175</v>
      </c>
      <c r="G101" s="93">
        <f t="shared" si="11"/>
        <v>426968.53</v>
      </c>
    </row>
    <row r="102" spans="1:7" x14ac:dyDescent="0.25">
      <c r="A102" s="91">
        <f t="shared" si="12"/>
        <v>48366</v>
      </c>
      <c r="B102" s="92">
        <f t="shared" si="14"/>
        <v>86</v>
      </c>
      <c r="C102" s="93">
        <f t="shared" si="13"/>
        <v>426968.53</v>
      </c>
      <c r="D102" s="94">
        <f t="shared" si="8"/>
        <v>2028.1005175</v>
      </c>
      <c r="E102" s="94">
        <f t="shared" si="9"/>
        <v>0</v>
      </c>
      <c r="F102" s="94">
        <f t="shared" si="10"/>
        <v>2028.1005175</v>
      </c>
      <c r="G102" s="93">
        <f t="shared" si="11"/>
        <v>426968.53</v>
      </c>
    </row>
    <row r="103" spans="1:7" x14ac:dyDescent="0.25">
      <c r="A103" s="91">
        <f t="shared" si="12"/>
        <v>48396</v>
      </c>
      <c r="B103" s="92">
        <f t="shared" si="14"/>
        <v>87</v>
      </c>
      <c r="C103" s="93">
        <f t="shared" si="13"/>
        <v>426968.53</v>
      </c>
      <c r="D103" s="94">
        <f t="shared" si="8"/>
        <v>2028.1005175</v>
      </c>
      <c r="E103" s="94">
        <f t="shared" si="9"/>
        <v>0</v>
      </c>
      <c r="F103" s="94">
        <f t="shared" si="10"/>
        <v>2028.1005175</v>
      </c>
      <c r="G103" s="93">
        <f t="shared" si="11"/>
        <v>426968.53</v>
      </c>
    </row>
    <row r="104" spans="1:7" x14ac:dyDescent="0.25">
      <c r="A104" s="91">
        <f t="shared" si="12"/>
        <v>48427</v>
      </c>
      <c r="B104" s="92">
        <f t="shared" si="14"/>
        <v>88</v>
      </c>
      <c r="C104" s="93">
        <f t="shared" si="13"/>
        <v>426968.53</v>
      </c>
      <c r="D104" s="94">
        <f t="shared" si="8"/>
        <v>2028.1005175</v>
      </c>
      <c r="E104" s="94">
        <f t="shared" si="9"/>
        <v>0</v>
      </c>
      <c r="F104" s="94">
        <f t="shared" si="10"/>
        <v>2028.1005175</v>
      </c>
      <c r="G104" s="93">
        <f t="shared" si="11"/>
        <v>426968.53</v>
      </c>
    </row>
    <row r="105" spans="1:7" x14ac:dyDescent="0.25">
      <c r="A105" s="91">
        <f t="shared" si="12"/>
        <v>48458</v>
      </c>
      <c r="B105" s="92">
        <f t="shared" si="14"/>
        <v>89</v>
      </c>
      <c r="C105" s="93">
        <f t="shared" si="13"/>
        <v>426968.53</v>
      </c>
      <c r="D105" s="94">
        <f t="shared" si="8"/>
        <v>2028.1005175</v>
      </c>
      <c r="E105" s="94">
        <f t="shared" si="9"/>
        <v>0</v>
      </c>
      <c r="F105" s="94">
        <f t="shared" si="10"/>
        <v>2028.1005175</v>
      </c>
      <c r="G105" s="93">
        <f t="shared" si="11"/>
        <v>426968.53</v>
      </c>
    </row>
    <row r="106" spans="1:7" x14ac:dyDescent="0.25">
      <c r="A106" s="91">
        <f t="shared" si="12"/>
        <v>48488</v>
      </c>
      <c r="B106" s="92">
        <f t="shared" si="14"/>
        <v>90</v>
      </c>
      <c r="C106" s="93">
        <f t="shared" si="13"/>
        <v>426968.53</v>
      </c>
      <c r="D106" s="94">
        <f t="shared" si="8"/>
        <v>2028.1005175</v>
      </c>
      <c r="E106" s="94">
        <f t="shared" si="9"/>
        <v>0</v>
      </c>
      <c r="F106" s="94">
        <f t="shared" si="10"/>
        <v>2028.1005175</v>
      </c>
      <c r="G106" s="93">
        <f t="shared" si="11"/>
        <v>426968.53</v>
      </c>
    </row>
    <row r="107" spans="1:7" x14ac:dyDescent="0.25">
      <c r="A107" s="91">
        <f t="shared" si="12"/>
        <v>48519</v>
      </c>
      <c r="B107" s="92">
        <f t="shared" si="14"/>
        <v>91</v>
      </c>
      <c r="C107" s="93">
        <f t="shared" si="13"/>
        <v>426968.53</v>
      </c>
      <c r="D107" s="94">
        <f t="shared" si="8"/>
        <v>2028.1005175</v>
      </c>
      <c r="E107" s="94">
        <f t="shared" si="9"/>
        <v>0</v>
      </c>
      <c r="F107" s="94">
        <f t="shared" si="10"/>
        <v>2028.1005175</v>
      </c>
      <c r="G107" s="93">
        <f t="shared" si="11"/>
        <v>426968.53</v>
      </c>
    </row>
    <row r="108" spans="1:7" x14ac:dyDescent="0.25">
      <c r="A108" s="91" t="str">
        <f t="shared" si="12"/>
        <v/>
      </c>
      <c r="B108" s="92" t="str">
        <f t="shared" si="14"/>
        <v/>
      </c>
      <c r="C108" s="93" t="str">
        <f t="shared" si="13"/>
        <v/>
      </c>
      <c r="D108" s="94" t="str">
        <f t="shared" si="8"/>
        <v/>
      </c>
      <c r="E108" s="94" t="str">
        <f t="shared" si="9"/>
        <v/>
      </c>
      <c r="F108" s="94" t="str">
        <f t="shared" si="10"/>
        <v/>
      </c>
      <c r="G108" s="93" t="str">
        <f t="shared" si="11"/>
        <v/>
      </c>
    </row>
    <row r="109" spans="1:7" x14ac:dyDescent="0.25">
      <c r="A109" s="91" t="str">
        <f t="shared" si="12"/>
        <v/>
      </c>
      <c r="B109" s="92" t="str">
        <f t="shared" si="14"/>
        <v/>
      </c>
      <c r="C109" s="93" t="str">
        <f t="shared" si="13"/>
        <v/>
      </c>
      <c r="D109" s="94" t="str">
        <f t="shared" si="8"/>
        <v/>
      </c>
      <c r="E109" s="94" t="str">
        <f t="shared" si="9"/>
        <v/>
      </c>
      <c r="F109" s="94" t="str">
        <f t="shared" si="10"/>
        <v/>
      </c>
      <c r="G109" s="93" t="str">
        <f t="shared" si="11"/>
        <v/>
      </c>
    </row>
    <row r="110" spans="1:7" x14ac:dyDescent="0.25">
      <c r="A110" s="91" t="str">
        <f t="shared" si="12"/>
        <v/>
      </c>
      <c r="B110" s="92" t="str">
        <f t="shared" si="14"/>
        <v/>
      </c>
      <c r="C110" s="93" t="str">
        <f t="shared" si="13"/>
        <v/>
      </c>
      <c r="D110" s="94" t="str">
        <f t="shared" si="8"/>
        <v/>
      </c>
      <c r="E110" s="94" t="str">
        <f t="shared" si="9"/>
        <v/>
      </c>
      <c r="F110" s="94" t="str">
        <f t="shared" si="10"/>
        <v/>
      </c>
      <c r="G110" s="93" t="str">
        <f t="shared" si="11"/>
        <v/>
      </c>
    </row>
    <row r="111" spans="1:7" x14ac:dyDescent="0.25">
      <c r="A111" s="91" t="str">
        <f t="shared" si="12"/>
        <v/>
      </c>
      <c r="B111" s="92" t="str">
        <f t="shared" si="14"/>
        <v/>
      </c>
      <c r="C111" s="93" t="str">
        <f t="shared" si="13"/>
        <v/>
      </c>
      <c r="D111" s="94" t="str">
        <f t="shared" si="8"/>
        <v/>
      </c>
      <c r="E111" s="94" t="str">
        <f t="shared" si="9"/>
        <v/>
      </c>
      <c r="F111" s="94" t="str">
        <f t="shared" si="10"/>
        <v/>
      </c>
      <c r="G111" s="93" t="str">
        <f t="shared" si="11"/>
        <v/>
      </c>
    </row>
    <row r="112" spans="1:7" x14ac:dyDescent="0.25">
      <c r="A112" s="91" t="str">
        <f t="shared" si="12"/>
        <v/>
      </c>
      <c r="B112" s="92" t="str">
        <f t="shared" si="14"/>
        <v/>
      </c>
      <c r="C112" s="93" t="str">
        <f t="shared" si="13"/>
        <v/>
      </c>
      <c r="D112" s="94" t="str">
        <f t="shared" si="8"/>
        <v/>
      </c>
      <c r="E112" s="94" t="str">
        <f t="shared" si="9"/>
        <v/>
      </c>
      <c r="F112" s="94" t="str">
        <f t="shared" si="10"/>
        <v/>
      </c>
      <c r="G112" s="93" t="str">
        <f t="shared" si="11"/>
        <v/>
      </c>
    </row>
    <row r="113" spans="1:7" x14ac:dyDescent="0.25">
      <c r="A113" s="91" t="str">
        <f t="shared" si="12"/>
        <v/>
      </c>
      <c r="B113" s="92" t="str">
        <f t="shared" si="14"/>
        <v/>
      </c>
      <c r="C113" s="93" t="str">
        <f t="shared" si="13"/>
        <v/>
      </c>
      <c r="D113" s="94" t="str">
        <f t="shared" si="8"/>
        <v/>
      </c>
      <c r="E113" s="94" t="str">
        <f t="shared" si="9"/>
        <v/>
      </c>
      <c r="F113" s="94" t="str">
        <f t="shared" si="10"/>
        <v/>
      </c>
      <c r="G113" s="93" t="str">
        <f t="shared" si="11"/>
        <v/>
      </c>
    </row>
    <row r="114" spans="1:7" x14ac:dyDescent="0.25">
      <c r="A114" s="91" t="str">
        <f t="shared" si="12"/>
        <v/>
      </c>
      <c r="B114" s="92" t="str">
        <f t="shared" si="14"/>
        <v/>
      </c>
      <c r="C114" s="93" t="str">
        <f t="shared" si="13"/>
        <v/>
      </c>
      <c r="D114" s="94" t="str">
        <f t="shared" si="8"/>
        <v/>
      </c>
      <c r="E114" s="94" t="str">
        <f t="shared" si="9"/>
        <v/>
      </c>
      <c r="F114" s="94" t="str">
        <f t="shared" si="10"/>
        <v/>
      </c>
      <c r="G114" s="93" t="str">
        <f t="shared" si="11"/>
        <v/>
      </c>
    </row>
    <row r="115" spans="1:7" x14ac:dyDescent="0.25">
      <c r="A115" s="91" t="str">
        <f t="shared" si="12"/>
        <v/>
      </c>
      <c r="B115" s="92" t="str">
        <f t="shared" si="14"/>
        <v/>
      </c>
      <c r="C115" s="93" t="str">
        <f t="shared" si="13"/>
        <v/>
      </c>
      <c r="D115" s="94" t="str">
        <f t="shared" si="8"/>
        <v/>
      </c>
      <c r="E115" s="94" t="str">
        <f t="shared" si="9"/>
        <v/>
      </c>
      <c r="F115" s="94" t="str">
        <f t="shared" si="10"/>
        <v/>
      </c>
      <c r="G115" s="93" t="str">
        <f t="shared" si="11"/>
        <v/>
      </c>
    </row>
    <row r="116" spans="1:7" x14ac:dyDescent="0.25">
      <c r="A116" s="91" t="str">
        <f t="shared" si="12"/>
        <v/>
      </c>
      <c r="B116" s="92" t="str">
        <f t="shared" si="14"/>
        <v/>
      </c>
      <c r="C116" s="93" t="str">
        <f t="shared" si="13"/>
        <v/>
      </c>
      <c r="D116" s="94" t="str">
        <f t="shared" si="8"/>
        <v/>
      </c>
      <c r="E116" s="94" t="str">
        <f t="shared" si="9"/>
        <v/>
      </c>
      <c r="F116" s="94" t="str">
        <f t="shared" si="10"/>
        <v/>
      </c>
      <c r="G116" s="93" t="str">
        <f t="shared" si="11"/>
        <v/>
      </c>
    </row>
    <row r="117" spans="1:7" x14ac:dyDescent="0.25">
      <c r="A117" s="91" t="str">
        <f t="shared" si="12"/>
        <v/>
      </c>
      <c r="B117" s="92" t="str">
        <f t="shared" si="14"/>
        <v/>
      </c>
      <c r="C117" s="93" t="str">
        <f t="shared" si="13"/>
        <v/>
      </c>
      <c r="D117" s="94" t="str">
        <f t="shared" si="8"/>
        <v/>
      </c>
      <c r="E117" s="94" t="str">
        <f t="shared" si="9"/>
        <v/>
      </c>
      <c r="F117" s="94" t="str">
        <f t="shared" si="10"/>
        <v/>
      </c>
      <c r="G117" s="93" t="str">
        <f t="shared" si="11"/>
        <v/>
      </c>
    </row>
    <row r="118" spans="1:7" x14ac:dyDescent="0.25">
      <c r="A118" s="91" t="str">
        <f t="shared" si="12"/>
        <v/>
      </c>
      <c r="B118" s="92" t="str">
        <f t="shared" si="14"/>
        <v/>
      </c>
      <c r="C118" s="93" t="str">
        <f t="shared" si="13"/>
        <v/>
      </c>
      <c r="D118" s="94" t="str">
        <f t="shared" si="8"/>
        <v/>
      </c>
      <c r="E118" s="94" t="str">
        <f t="shared" si="9"/>
        <v/>
      </c>
      <c r="F118" s="94" t="str">
        <f t="shared" si="10"/>
        <v/>
      </c>
      <c r="G118" s="93" t="str">
        <f t="shared" si="11"/>
        <v/>
      </c>
    </row>
    <row r="119" spans="1:7" x14ac:dyDescent="0.25">
      <c r="A119" s="91" t="str">
        <f t="shared" si="12"/>
        <v/>
      </c>
      <c r="B119" s="92" t="str">
        <f t="shared" si="14"/>
        <v/>
      </c>
      <c r="C119" s="93" t="str">
        <f t="shared" si="13"/>
        <v/>
      </c>
      <c r="D119" s="94" t="str">
        <f t="shared" si="8"/>
        <v/>
      </c>
      <c r="E119" s="94" t="str">
        <f t="shared" si="9"/>
        <v/>
      </c>
      <c r="F119" s="94" t="str">
        <f t="shared" si="10"/>
        <v/>
      </c>
      <c r="G119" s="93" t="str">
        <f t="shared" si="11"/>
        <v/>
      </c>
    </row>
    <row r="120" spans="1:7" x14ac:dyDescent="0.25">
      <c r="A120" s="91" t="str">
        <f t="shared" si="12"/>
        <v/>
      </c>
      <c r="B120" s="92" t="str">
        <f t="shared" si="14"/>
        <v/>
      </c>
      <c r="C120" s="93" t="str">
        <f t="shared" si="13"/>
        <v/>
      </c>
      <c r="D120" s="94" t="str">
        <f t="shared" si="8"/>
        <v/>
      </c>
      <c r="E120" s="94" t="str">
        <f t="shared" si="9"/>
        <v/>
      </c>
      <c r="F120" s="94" t="str">
        <f t="shared" si="10"/>
        <v/>
      </c>
      <c r="G120" s="93" t="str">
        <f t="shared" si="11"/>
        <v/>
      </c>
    </row>
    <row r="121" spans="1:7" x14ac:dyDescent="0.25">
      <c r="A121" s="91" t="str">
        <f t="shared" si="12"/>
        <v/>
      </c>
      <c r="B121" s="92" t="str">
        <f t="shared" si="14"/>
        <v/>
      </c>
      <c r="C121" s="93" t="str">
        <f t="shared" si="13"/>
        <v/>
      </c>
      <c r="D121" s="94" t="str">
        <f t="shared" si="8"/>
        <v/>
      </c>
      <c r="E121" s="94" t="str">
        <f t="shared" si="9"/>
        <v/>
      </c>
      <c r="F121" s="94" t="str">
        <f t="shared" si="10"/>
        <v/>
      </c>
      <c r="G121" s="93" t="str">
        <f t="shared" si="11"/>
        <v/>
      </c>
    </row>
    <row r="122" spans="1:7" x14ac:dyDescent="0.25">
      <c r="A122" s="91" t="str">
        <f t="shared" si="12"/>
        <v/>
      </c>
      <c r="B122" s="92" t="str">
        <f t="shared" si="14"/>
        <v/>
      </c>
      <c r="C122" s="93" t="str">
        <f t="shared" si="13"/>
        <v/>
      </c>
      <c r="D122" s="94" t="str">
        <f t="shared" si="8"/>
        <v/>
      </c>
      <c r="E122" s="94" t="str">
        <f t="shared" si="9"/>
        <v/>
      </c>
      <c r="F122" s="94" t="str">
        <f t="shared" si="10"/>
        <v/>
      </c>
      <c r="G122" s="93" t="str">
        <f t="shared" si="11"/>
        <v/>
      </c>
    </row>
    <row r="123" spans="1:7" x14ac:dyDescent="0.25">
      <c r="A123" s="91" t="str">
        <f t="shared" si="12"/>
        <v/>
      </c>
      <c r="B123" s="92" t="str">
        <f t="shared" si="14"/>
        <v/>
      </c>
      <c r="C123" s="93" t="str">
        <f t="shared" si="13"/>
        <v/>
      </c>
      <c r="D123" s="94" t="str">
        <f t="shared" si="8"/>
        <v/>
      </c>
      <c r="E123" s="94" t="str">
        <f t="shared" si="9"/>
        <v/>
      </c>
      <c r="F123" s="94" t="str">
        <f t="shared" si="10"/>
        <v/>
      </c>
      <c r="G123" s="93" t="str">
        <f t="shared" si="11"/>
        <v/>
      </c>
    </row>
    <row r="124" spans="1:7" x14ac:dyDescent="0.25">
      <c r="A124" s="91" t="str">
        <f t="shared" si="12"/>
        <v/>
      </c>
      <c r="B124" s="92" t="str">
        <f t="shared" si="14"/>
        <v/>
      </c>
      <c r="C124" s="93" t="str">
        <f t="shared" si="13"/>
        <v/>
      </c>
      <c r="D124" s="94" t="str">
        <f t="shared" si="8"/>
        <v/>
      </c>
      <c r="E124" s="94" t="str">
        <f t="shared" si="9"/>
        <v/>
      </c>
      <c r="F124" s="94" t="str">
        <f t="shared" si="10"/>
        <v/>
      </c>
      <c r="G124" s="93" t="str">
        <f t="shared" si="11"/>
        <v/>
      </c>
    </row>
    <row r="125" spans="1:7" x14ac:dyDescent="0.25">
      <c r="A125" s="91" t="str">
        <f t="shared" si="12"/>
        <v/>
      </c>
      <c r="B125" s="92" t="str">
        <f t="shared" si="14"/>
        <v/>
      </c>
      <c r="C125" s="93" t="str">
        <f t="shared" si="13"/>
        <v/>
      </c>
      <c r="D125" s="94" t="str">
        <f t="shared" si="8"/>
        <v/>
      </c>
      <c r="E125" s="94" t="str">
        <f t="shared" si="9"/>
        <v/>
      </c>
      <c r="F125" s="94" t="str">
        <f t="shared" si="10"/>
        <v/>
      </c>
      <c r="G125" s="93" t="str">
        <f t="shared" si="11"/>
        <v/>
      </c>
    </row>
    <row r="126" spans="1:7" x14ac:dyDescent="0.25">
      <c r="A126" s="91" t="str">
        <f t="shared" si="12"/>
        <v/>
      </c>
      <c r="B126" s="92" t="str">
        <f t="shared" si="14"/>
        <v/>
      </c>
      <c r="C126" s="93" t="str">
        <f t="shared" si="13"/>
        <v/>
      </c>
      <c r="D126" s="94" t="str">
        <f t="shared" si="8"/>
        <v/>
      </c>
      <c r="E126" s="94" t="str">
        <f t="shared" si="9"/>
        <v/>
      </c>
      <c r="F126" s="94" t="str">
        <f t="shared" si="10"/>
        <v/>
      </c>
      <c r="G126" s="93" t="str">
        <f t="shared" si="11"/>
        <v/>
      </c>
    </row>
    <row r="127" spans="1:7" x14ac:dyDescent="0.25">
      <c r="A127" s="91" t="str">
        <f t="shared" si="12"/>
        <v/>
      </c>
      <c r="B127" s="92" t="str">
        <f t="shared" si="14"/>
        <v/>
      </c>
      <c r="C127" s="93" t="str">
        <f t="shared" si="13"/>
        <v/>
      </c>
      <c r="D127" s="94" t="str">
        <f t="shared" si="8"/>
        <v/>
      </c>
      <c r="E127" s="94" t="str">
        <f t="shared" si="9"/>
        <v/>
      </c>
      <c r="F127" s="94" t="str">
        <f t="shared" si="10"/>
        <v/>
      </c>
      <c r="G127" s="93" t="str">
        <f t="shared" si="11"/>
        <v/>
      </c>
    </row>
    <row r="128" spans="1:7" x14ac:dyDescent="0.25">
      <c r="A128" s="91" t="str">
        <f t="shared" si="12"/>
        <v/>
      </c>
      <c r="B128" s="92" t="str">
        <f t="shared" si="14"/>
        <v/>
      </c>
      <c r="C128" s="93" t="str">
        <f t="shared" si="13"/>
        <v/>
      </c>
      <c r="D128" s="94" t="str">
        <f t="shared" si="8"/>
        <v/>
      </c>
      <c r="E128" s="94" t="str">
        <f t="shared" si="9"/>
        <v/>
      </c>
      <c r="F128" s="94" t="str">
        <f t="shared" si="10"/>
        <v/>
      </c>
      <c r="G128" s="93" t="str">
        <f t="shared" si="11"/>
        <v/>
      </c>
    </row>
    <row r="129" spans="1:7" x14ac:dyDescent="0.25">
      <c r="A129" s="91" t="str">
        <f t="shared" si="12"/>
        <v/>
      </c>
      <c r="B129" s="92" t="str">
        <f t="shared" si="14"/>
        <v/>
      </c>
      <c r="C129" s="93" t="str">
        <f t="shared" si="13"/>
        <v/>
      </c>
      <c r="D129" s="94" t="str">
        <f t="shared" si="8"/>
        <v/>
      </c>
      <c r="E129" s="94" t="str">
        <f t="shared" si="9"/>
        <v/>
      </c>
      <c r="F129" s="94" t="str">
        <f t="shared" si="10"/>
        <v/>
      </c>
      <c r="G129" s="93" t="str">
        <f t="shared" si="11"/>
        <v/>
      </c>
    </row>
    <row r="130" spans="1:7" x14ac:dyDescent="0.25">
      <c r="A130" s="91" t="str">
        <f t="shared" si="12"/>
        <v/>
      </c>
      <c r="B130" s="92" t="str">
        <f t="shared" si="14"/>
        <v/>
      </c>
      <c r="C130" s="93" t="str">
        <f t="shared" si="13"/>
        <v/>
      </c>
      <c r="D130" s="94" t="str">
        <f t="shared" si="8"/>
        <v/>
      </c>
      <c r="E130" s="94" t="str">
        <f t="shared" si="9"/>
        <v/>
      </c>
      <c r="F130" s="94" t="str">
        <f t="shared" si="10"/>
        <v/>
      </c>
      <c r="G130" s="93" t="str">
        <f t="shared" si="11"/>
        <v/>
      </c>
    </row>
    <row r="131" spans="1:7" x14ac:dyDescent="0.25">
      <c r="A131" s="91" t="str">
        <f t="shared" si="12"/>
        <v/>
      </c>
      <c r="B131" s="92" t="str">
        <f t="shared" si="14"/>
        <v/>
      </c>
      <c r="C131" s="93" t="str">
        <f t="shared" si="13"/>
        <v/>
      </c>
      <c r="D131" s="94" t="str">
        <f t="shared" si="8"/>
        <v/>
      </c>
      <c r="E131" s="94" t="str">
        <f t="shared" si="9"/>
        <v/>
      </c>
      <c r="F131" s="94" t="str">
        <f t="shared" si="10"/>
        <v/>
      </c>
      <c r="G131" s="93" t="str">
        <f t="shared" si="11"/>
        <v/>
      </c>
    </row>
    <row r="132" spans="1:7" x14ac:dyDescent="0.25">
      <c r="A132" s="91" t="str">
        <f t="shared" si="12"/>
        <v/>
      </c>
      <c r="B132" s="92" t="str">
        <f t="shared" si="14"/>
        <v/>
      </c>
      <c r="C132" s="93" t="str">
        <f t="shared" si="13"/>
        <v/>
      </c>
      <c r="D132" s="94" t="str">
        <f t="shared" si="8"/>
        <v/>
      </c>
      <c r="E132" s="94" t="str">
        <f t="shared" si="9"/>
        <v/>
      </c>
      <c r="F132" s="94" t="str">
        <f t="shared" si="10"/>
        <v/>
      </c>
      <c r="G132" s="93" t="str">
        <f t="shared" si="11"/>
        <v/>
      </c>
    </row>
    <row r="133" spans="1:7" x14ac:dyDescent="0.25">
      <c r="A133" s="91" t="str">
        <f t="shared" si="12"/>
        <v/>
      </c>
      <c r="B133" s="92" t="str">
        <f t="shared" si="14"/>
        <v/>
      </c>
      <c r="C133" s="93" t="str">
        <f t="shared" si="13"/>
        <v/>
      </c>
      <c r="D133" s="94" t="str">
        <f t="shared" si="8"/>
        <v/>
      </c>
      <c r="E133" s="94" t="str">
        <f t="shared" si="9"/>
        <v/>
      </c>
      <c r="F133" s="94" t="str">
        <f t="shared" si="10"/>
        <v/>
      </c>
      <c r="G133" s="93" t="str">
        <f t="shared" si="11"/>
        <v/>
      </c>
    </row>
    <row r="134" spans="1:7" x14ac:dyDescent="0.25">
      <c r="A134" s="91" t="str">
        <f t="shared" si="12"/>
        <v/>
      </c>
      <c r="B134" s="92" t="str">
        <f t="shared" si="14"/>
        <v/>
      </c>
      <c r="C134" s="93" t="str">
        <f t="shared" si="13"/>
        <v/>
      </c>
      <c r="D134" s="94" t="str">
        <f t="shared" si="8"/>
        <v/>
      </c>
      <c r="E134" s="94" t="str">
        <f t="shared" si="9"/>
        <v/>
      </c>
      <c r="F134" s="94" t="str">
        <f t="shared" si="10"/>
        <v/>
      </c>
      <c r="G134" s="93" t="str">
        <f t="shared" si="11"/>
        <v/>
      </c>
    </row>
    <row r="135" spans="1:7" x14ac:dyDescent="0.25">
      <c r="A135" s="91" t="str">
        <f t="shared" si="12"/>
        <v/>
      </c>
      <c r="B135" s="92" t="str">
        <f t="shared" si="14"/>
        <v/>
      </c>
      <c r="C135" s="93" t="str">
        <f t="shared" si="13"/>
        <v/>
      </c>
      <c r="D135" s="94" t="str">
        <f t="shared" si="8"/>
        <v/>
      </c>
      <c r="E135" s="94" t="str">
        <f t="shared" si="9"/>
        <v/>
      </c>
      <c r="F135" s="94" t="str">
        <f t="shared" si="10"/>
        <v/>
      </c>
      <c r="G135" s="93" t="str">
        <f t="shared" si="11"/>
        <v/>
      </c>
    </row>
    <row r="136" spans="1:7" x14ac:dyDescent="0.25">
      <c r="A136" s="91" t="str">
        <f t="shared" si="12"/>
        <v/>
      </c>
      <c r="B136" s="92" t="str">
        <f t="shared" si="14"/>
        <v/>
      </c>
      <c r="C136" s="93" t="str">
        <f t="shared" si="13"/>
        <v/>
      </c>
      <c r="D136" s="94" t="str">
        <f t="shared" si="8"/>
        <v/>
      </c>
      <c r="E136" s="94" t="str">
        <f t="shared" si="9"/>
        <v/>
      </c>
      <c r="F136" s="94" t="str">
        <f t="shared" si="10"/>
        <v/>
      </c>
      <c r="G136" s="93" t="str">
        <f t="shared" si="11"/>
        <v/>
      </c>
    </row>
    <row r="137" spans="1:7" x14ac:dyDescent="0.25">
      <c r="A137" s="91" t="str">
        <f t="shared" si="12"/>
        <v/>
      </c>
      <c r="B137" s="92" t="str">
        <f t="shared" si="14"/>
        <v/>
      </c>
      <c r="C137" s="93" t="str">
        <f t="shared" si="13"/>
        <v/>
      </c>
      <c r="D137" s="94" t="str">
        <f t="shared" si="8"/>
        <v/>
      </c>
      <c r="E137" s="94" t="str">
        <f t="shared" si="9"/>
        <v/>
      </c>
      <c r="F137" s="94" t="str">
        <f t="shared" si="10"/>
        <v/>
      </c>
      <c r="G137" s="93" t="str">
        <f t="shared" si="11"/>
        <v/>
      </c>
    </row>
    <row r="138" spans="1:7" x14ac:dyDescent="0.25">
      <c r="A138" s="91" t="str">
        <f t="shared" si="12"/>
        <v/>
      </c>
      <c r="B138" s="92" t="str">
        <f t="shared" si="14"/>
        <v/>
      </c>
      <c r="C138" s="93" t="str">
        <f t="shared" si="13"/>
        <v/>
      </c>
      <c r="D138" s="94" t="str">
        <f t="shared" si="8"/>
        <v/>
      </c>
      <c r="E138" s="94" t="str">
        <f t="shared" si="9"/>
        <v/>
      </c>
      <c r="F138" s="94" t="str">
        <f t="shared" si="10"/>
        <v/>
      </c>
      <c r="G138" s="93" t="str">
        <f t="shared" si="11"/>
        <v/>
      </c>
    </row>
    <row r="139" spans="1:7" x14ac:dyDescent="0.25">
      <c r="A139" s="91" t="str">
        <f t="shared" si="12"/>
        <v/>
      </c>
      <c r="B139" s="92" t="str">
        <f t="shared" si="14"/>
        <v/>
      </c>
      <c r="C139" s="93" t="str">
        <f t="shared" si="13"/>
        <v/>
      </c>
      <c r="D139" s="94" t="str">
        <f t="shared" si="8"/>
        <v/>
      </c>
      <c r="E139" s="94" t="str">
        <f t="shared" si="9"/>
        <v/>
      </c>
      <c r="F139" s="94" t="str">
        <f t="shared" si="10"/>
        <v/>
      </c>
      <c r="G139" s="93" t="str">
        <f t="shared" si="11"/>
        <v/>
      </c>
    </row>
    <row r="140" spans="1:7" x14ac:dyDescent="0.25">
      <c r="A140" s="91" t="str">
        <f t="shared" si="12"/>
        <v/>
      </c>
      <c r="B140" s="92" t="str">
        <f t="shared" si="14"/>
        <v/>
      </c>
      <c r="C140" s="93" t="str">
        <f t="shared" si="13"/>
        <v/>
      </c>
      <c r="D140" s="94" t="str">
        <f t="shared" si="8"/>
        <v/>
      </c>
      <c r="E140" s="94" t="str">
        <f t="shared" si="9"/>
        <v/>
      </c>
      <c r="F140" s="94" t="str">
        <f t="shared" si="10"/>
        <v/>
      </c>
      <c r="G140" s="93" t="str">
        <f t="shared" si="11"/>
        <v/>
      </c>
    </row>
    <row r="141" spans="1:7" x14ac:dyDescent="0.25">
      <c r="A141" s="91" t="str">
        <f t="shared" si="12"/>
        <v/>
      </c>
      <c r="B141" s="92" t="str">
        <f t="shared" si="14"/>
        <v/>
      </c>
      <c r="C141" s="93" t="str">
        <f t="shared" si="13"/>
        <v/>
      </c>
      <c r="D141" s="94" t="str">
        <f t="shared" si="8"/>
        <v/>
      </c>
      <c r="E141" s="94" t="str">
        <f t="shared" si="9"/>
        <v/>
      </c>
      <c r="F141" s="94" t="str">
        <f t="shared" si="10"/>
        <v/>
      </c>
      <c r="G141" s="93" t="str">
        <f t="shared" si="11"/>
        <v/>
      </c>
    </row>
    <row r="142" spans="1:7" x14ac:dyDescent="0.25">
      <c r="A142" s="91" t="str">
        <f t="shared" si="12"/>
        <v/>
      </c>
      <c r="B142" s="92" t="str">
        <f t="shared" si="14"/>
        <v/>
      </c>
      <c r="C142" s="93" t="str">
        <f t="shared" si="13"/>
        <v/>
      </c>
      <c r="D142" s="94" t="str">
        <f t="shared" si="8"/>
        <v/>
      </c>
      <c r="E142" s="94" t="str">
        <f t="shared" si="9"/>
        <v/>
      </c>
      <c r="F142" s="94" t="str">
        <f t="shared" si="10"/>
        <v/>
      </c>
      <c r="G142" s="93" t="str">
        <f t="shared" si="11"/>
        <v/>
      </c>
    </row>
    <row r="143" spans="1:7" x14ac:dyDescent="0.25">
      <c r="A143" s="91" t="str">
        <f t="shared" si="12"/>
        <v/>
      </c>
      <c r="B143" s="92" t="str">
        <f t="shared" si="14"/>
        <v/>
      </c>
      <c r="C143" s="93" t="str">
        <f t="shared" si="13"/>
        <v/>
      </c>
      <c r="D143" s="94" t="str">
        <f t="shared" si="8"/>
        <v/>
      </c>
      <c r="E143" s="94" t="str">
        <f t="shared" si="9"/>
        <v/>
      </c>
      <c r="F143" s="94" t="str">
        <f t="shared" si="10"/>
        <v/>
      </c>
      <c r="G143" s="93" t="str">
        <f t="shared" si="11"/>
        <v/>
      </c>
    </row>
    <row r="144" spans="1:7" x14ac:dyDescent="0.25">
      <c r="A144" s="91" t="str">
        <f t="shared" si="12"/>
        <v/>
      </c>
      <c r="B144" s="92" t="str">
        <f t="shared" si="14"/>
        <v/>
      </c>
      <c r="C144" s="93" t="str">
        <f t="shared" si="13"/>
        <v/>
      </c>
      <c r="D144" s="94" t="str">
        <f t="shared" si="8"/>
        <v/>
      </c>
      <c r="E144" s="94" t="str">
        <f t="shared" si="9"/>
        <v/>
      </c>
      <c r="F144" s="94" t="str">
        <f t="shared" si="10"/>
        <v/>
      </c>
      <c r="G144" s="93" t="str">
        <f t="shared" si="11"/>
        <v/>
      </c>
    </row>
    <row r="145" spans="1:7" x14ac:dyDescent="0.25">
      <c r="A145" s="91" t="str">
        <f t="shared" si="12"/>
        <v/>
      </c>
      <c r="B145" s="92" t="str">
        <f t="shared" si="14"/>
        <v/>
      </c>
      <c r="C145" s="93" t="str">
        <f t="shared" si="13"/>
        <v/>
      </c>
      <c r="D145" s="94" t="str">
        <f t="shared" si="8"/>
        <v/>
      </c>
      <c r="E145" s="94" t="str">
        <f t="shared" si="9"/>
        <v/>
      </c>
      <c r="F145" s="94" t="str">
        <f t="shared" si="10"/>
        <v/>
      </c>
      <c r="G145" s="93" t="str">
        <f t="shared" si="11"/>
        <v/>
      </c>
    </row>
    <row r="146" spans="1:7" x14ac:dyDescent="0.25">
      <c r="A146" s="91" t="str">
        <f t="shared" si="12"/>
        <v/>
      </c>
      <c r="B146" s="92" t="str">
        <f t="shared" si="14"/>
        <v/>
      </c>
      <c r="C146" s="93" t="str">
        <f t="shared" si="13"/>
        <v/>
      </c>
      <c r="D146" s="94" t="str">
        <f t="shared" ref="D146:D209" si="15">IF(B146="","",IPMT($E$13/12,B146,$E$7,-$E$11,$E$12,0))</f>
        <v/>
      </c>
      <c r="E146" s="94" t="str">
        <f t="shared" ref="E146:E209" si="16">IF(B146="","",PPMT($E$13/12,B146,$E$7,-$E$11,$E$12,0))</f>
        <v/>
      </c>
      <c r="F146" s="94" t="str">
        <f t="shared" ref="F146:F209" si="17">IF(B146="","",SUM(D146:E146))</f>
        <v/>
      </c>
      <c r="G146" s="93" t="str">
        <f t="shared" ref="G146:G209" si="18">IF(B146="","",SUM(C146)-SUM(E146))</f>
        <v/>
      </c>
    </row>
    <row r="147" spans="1:7" x14ac:dyDescent="0.25">
      <c r="A147" s="91" t="str">
        <f t="shared" ref="A147:A210" si="19">IF(B147="","",EDATE(A146,1))</f>
        <v/>
      </c>
      <c r="B147" s="92" t="str">
        <f t="shared" si="14"/>
        <v/>
      </c>
      <c r="C147" s="93" t="str">
        <f t="shared" ref="C147:C210" si="20">IF(B147="","",G146)</f>
        <v/>
      </c>
      <c r="D147" s="94" t="str">
        <f t="shared" si="15"/>
        <v/>
      </c>
      <c r="E147" s="94" t="str">
        <f t="shared" si="16"/>
        <v/>
      </c>
      <c r="F147" s="94" t="str">
        <f t="shared" si="17"/>
        <v/>
      </c>
      <c r="G147" s="93" t="str">
        <f t="shared" si="18"/>
        <v/>
      </c>
    </row>
    <row r="148" spans="1:7" x14ac:dyDescent="0.25">
      <c r="A148" s="91" t="str">
        <f t="shared" si="19"/>
        <v/>
      </c>
      <c r="B148" s="92" t="str">
        <f t="shared" ref="B148:B211" si="21">IF(B147="","",IF(SUM(B147)+1&lt;=$E$7,SUM(B147)+1,""))</f>
        <v/>
      </c>
      <c r="C148" s="93" t="str">
        <f t="shared" si="20"/>
        <v/>
      </c>
      <c r="D148" s="94" t="str">
        <f t="shared" si="15"/>
        <v/>
      </c>
      <c r="E148" s="94" t="str">
        <f t="shared" si="16"/>
        <v/>
      </c>
      <c r="F148" s="94" t="str">
        <f t="shared" si="17"/>
        <v/>
      </c>
      <c r="G148" s="93" t="str">
        <f t="shared" si="18"/>
        <v/>
      </c>
    </row>
    <row r="149" spans="1:7" x14ac:dyDescent="0.25">
      <c r="A149" s="91" t="str">
        <f t="shared" si="19"/>
        <v/>
      </c>
      <c r="B149" s="92" t="str">
        <f t="shared" si="21"/>
        <v/>
      </c>
      <c r="C149" s="93" t="str">
        <f t="shared" si="20"/>
        <v/>
      </c>
      <c r="D149" s="94" t="str">
        <f t="shared" si="15"/>
        <v/>
      </c>
      <c r="E149" s="94" t="str">
        <f t="shared" si="16"/>
        <v/>
      </c>
      <c r="F149" s="94" t="str">
        <f t="shared" si="17"/>
        <v/>
      </c>
      <c r="G149" s="93" t="str">
        <f t="shared" si="18"/>
        <v/>
      </c>
    </row>
    <row r="150" spans="1:7" x14ac:dyDescent="0.25">
      <c r="A150" s="91" t="str">
        <f t="shared" si="19"/>
        <v/>
      </c>
      <c r="B150" s="92" t="str">
        <f t="shared" si="21"/>
        <v/>
      </c>
      <c r="C150" s="93" t="str">
        <f t="shared" si="20"/>
        <v/>
      </c>
      <c r="D150" s="94" t="str">
        <f t="shared" si="15"/>
        <v/>
      </c>
      <c r="E150" s="94" t="str">
        <f t="shared" si="16"/>
        <v/>
      </c>
      <c r="F150" s="94" t="str">
        <f t="shared" si="17"/>
        <v/>
      </c>
      <c r="G150" s="93" t="str">
        <f t="shared" si="18"/>
        <v/>
      </c>
    </row>
    <row r="151" spans="1:7" x14ac:dyDescent="0.25">
      <c r="A151" s="91" t="str">
        <f t="shared" si="19"/>
        <v/>
      </c>
      <c r="B151" s="92" t="str">
        <f t="shared" si="21"/>
        <v/>
      </c>
      <c r="C151" s="93" t="str">
        <f t="shared" si="20"/>
        <v/>
      </c>
      <c r="D151" s="94" t="str">
        <f t="shared" si="15"/>
        <v/>
      </c>
      <c r="E151" s="94" t="str">
        <f t="shared" si="16"/>
        <v/>
      </c>
      <c r="F151" s="94" t="str">
        <f t="shared" si="17"/>
        <v/>
      </c>
      <c r="G151" s="93" t="str">
        <f t="shared" si="18"/>
        <v/>
      </c>
    </row>
    <row r="152" spans="1:7" x14ac:dyDescent="0.25">
      <c r="A152" s="91" t="str">
        <f t="shared" si="19"/>
        <v/>
      </c>
      <c r="B152" s="92" t="str">
        <f t="shared" si="21"/>
        <v/>
      </c>
      <c r="C152" s="93" t="str">
        <f t="shared" si="20"/>
        <v/>
      </c>
      <c r="D152" s="94" t="str">
        <f t="shared" si="15"/>
        <v/>
      </c>
      <c r="E152" s="94" t="str">
        <f t="shared" si="16"/>
        <v/>
      </c>
      <c r="F152" s="94" t="str">
        <f t="shared" si="17"/>
        <v/>
      </c>
      <c r="G152" s="93" t="str">
        <f t="shared" si="18"/>
        <v/>
      </c>
    </row>
    <row r="153" spans="1:7" x14ac:dyDescent="0.25">
      <c r="A153" s="91" t="str">
        <f t="shared" si="19"/>
        <v/>
      </c>
      <c r="B153" s="92" t="str">
        <f t="shared" si="21"/>
        <v/>
      </c>
      <c r="C153" s="93" t="str">
        <f t="shared" si="20"/>
        <v/>
      </c>
      <c r="D153" s="94" t="str">
        <f t="shared" si="15"/>
        <v/>
      </c>
      <c r="E153" s="94" t="str">
        <f t="shared" si="16"/>
        <v/>
      </c>
      <c r="F153" s="94" t="str">
        <f t="shared" si="17"/>
        <v/>
      </c>
      <c r="G153" s="93" t="str">
        <f t="shared" si="18"/>
        <v/>
      </c>
    </row>
    <row r="154" spans="1:7" x14ac:dyDescent="0.25">
      <c r="A154" s="91" t="str">
        <f t="shared" si="19"/>
        <v/>
      </c>
      <c r="B154" s="92" t="str">
        <f t="shared" si="21"/>
        <v/>
      </c>
      <c r="C154" s="93" t="str">
        <f t="shared" si="20"/>
        <v/>
      </c>
      <c r="D154" s="94" t="str">
        <f t="shared" si="15"/>
        <v/>
      </c>
      <c r="E154" s="94" t="str">
        <f t="shared" si="16"/>
        <v/>
      </c>
      <c r="F154" s="94" t="str">
        <f t="shared" si="17"/>
        <v/>
      </c>
      <c r="G154" s="93" t="str">
        <f t="shared" si="18"/>
        <v/>
      </c>
    </row>
    <row r="155" spans="1:7" x14ac:dyDescent="0.25">
      <c r="A155" s="91" t="str">
        <f t="shared" si="19"/>
        <v/>
      </c>
      <c r="B155" s="92" t="str">
        <f t="shared" si="21"/>
        <v/>
      </c>
      <c r="C155" s="93" t="str">
        <f t="shared" si="20"/>
        <v/>
      </c>
      <c r="D155" s="94" t="str">
        <f t="shared" si="15"/>
        <v/>
      </c>
      <c r="E155" s="94" t="str">
        <f t="shared" si="16"/>
        <v/>
      </c>
      <c r="F155" s="94" t="str">
        <f t="shared" si="17"/>
        <v/>
      </c>
      <c r="G155" s="93" t="str">
        <f t="shared" si="18"/>
        <v/>
      </c>
    </row>
    <row r="156" spans="1:7" x14ac:dyDescent="0.25">
      <c r="A156" s="91" t="str">
        <f t="shared" si="19"/>
        <v/>
      </c>
      <c r="B156" s="92" t="str">
        <f t="shared" si="21"/>
        <v/>
      </c>
      <c r="C156" s="93" t="str">
        <f t="shared" si="20"/>
        <v/>
      </c>
      <c r="D156" s="94" t="str">
        <f t="shared" si="15"/>
        <v/>
      </c>
      <c r="E156" s="94" t="str">
        <f t="shared" si="16"/>
        <v/>
      </c>
      <c r="F156" s="94" t="str">
        <f t="shared" si="17"/>
        <v/>
      </c>
      <c r="G156" s="93" t="str">
        <f t="shared" si="18"/>
        <v/>
      </c>
    </row>
    <row r="157" spans="1:7" x14ac:dyDescent="0.25">
      <c r="A157" s="91" t="str">
        <f t="shared" si="19"/>
        <v/>
      </c>
      <c r="B157" s="92" t="str">
        <f t="shared" si="21"/>
        <v/>
      </c>
      <c r="C157" s="93" t="str">
        <f t="shared" si="20"/>
        <v/>
      </c>
      <c r="D157" s="94" t="str">
        <f t="shared" si="15"/>
        <v/>
      </c>
      <c r="E157" s="94" t="str">
        <f t="shared" si="16"/>
        <v/>
      </c>
      <c r="F157" s="94" t="str">
        <f t="shared" si="17"/>
        <v/>
      </c>
      <c r="G157" s="93" t="str">
        <f t="shared" si="18"/>
        <v/>
      </c>
    </row>
    <row r="158" spans="1:7" x14ac:dyDescent="0.25">
      <c r="A158" s="91" t="str">
        <f t="shared" si="19"/>
        <v/>
      </c>
      <c r="B158" s="92" t="str">
        <f t="shared" si="21"/>
        <v/>
      </c>
      <c r="C158" s="93" t="str">
        <f t="shared" si="20"/>
        <v/>
      </c>
      <c r="D158" s="94" t="str">
        <f t="shared" si="15"/>
        <v/>
      </c>
      <c r="E158" s="94" t="str">
        <f t="shared" si="16"/>
        <v/>
      </c>
      <c r="F158" s="94" t="str">
        <f t="shared" si="17"/>
        <v/>
      </c>
      <c r="G158" s="93" t="str">
        <f t="shared" si="18"/>
        <v/>
      </c>
    </row>
    <row r="159" spans="1:7" x14ac:dyDescent="0.25">
      <c r="A159" s="91" t="str">
        <f t="shared" si="19"/>
        <v/>
      </c>
      <c r="B159" s="92" t="str">
        <f t="shared" si="21"/>
        <v/>
      </c>
      <c r="C159" s="93" t="str">
        <f t="shared" si="20"/>
        <v/>
      </c>
      <c r="D159" s="94" t="str">
        <f t="shared" si="15"/>
        <v/>
      </c>
      <c r="E159" s="94" t="str">
        <f t="shared" si="16"/>
        <v/>
      </c>
      <c r="F159" s="94" t="str">
        <f t="shared" si="17"/>
        <v/>
      </c>
      <c r="G159" s="93" t="str">
        <f t="shared" si="18"/>
        <v/>
      </c>
    </row>
    <row r="160" spans="1:7" x14ac:dyDescent="0.25">
      <c r="A160" s="91" t="str">
        <f t="shared" si="19"/>
        <v/>
      </c>
      <c r="B160" s="92" t="str">
        <f t="shared" si="21"/>
        <v/>
      </c>
      <c r="C160" s="93" t="str">
        <f t="shared" si="20"/>
        <v/>
      </c>
      <c r="D160" s="94" t="str">
        <f t="shared" si="15"/>
        <v/>
      </c>
      <c r="E160" s="94" t="str">
        <f t="shared" si="16"/>
        <v/>
      </c>
      <c r="F160" s="94" t="str">
        <f t="shared" si="17"/>
        <v/>
      </c>
      <c r="G160" s="93" t="str">
        <f t="shared" si="18"/>
        <v/>
      </c>
    </row>
    <row r="161" spans="1:7" x14ac:dyDescent="0.25">
      <c r="A161" s="91" t="str">
        <f t="shared" si="19"/>
        <v/>
      </c>
      <c r="B161" s="92" t="str">
        <f t="shared" si="21"/>
        <v/>
      </c>
      <c r="C161" s="93" t="str">
        <f t="shared" si="20"/>
        <v/>
      </c>
      <c r="D161" s="94" t="str">
        <f t="shared" si="15"/>
        <v/>
      </c>
      <c r="E161" s="94" t="str">
        <f t="shared" si="16"/>
        <v/>
      </c>
      <c r="F161" s="94" t="str">
        <f t="shared" si="17"/>
        <v/>
      </c>
      <c r="G161" s="93" t="str">
        <f t="shared" si="18"/>
        <v/>
      </c>
    </row>
    <row r="162" spans="1:7" x14ac:dyDescent="0.25">
      <c r="A162" s="91" t="str">
        <f t="shared" si="19"/>
        <v/>
      </c>
      <c r="B162" s="92" t="str">
        <f t="shared" si="21"/>
        <v/>
      </c>
      <c r="C162" s="93" t="str">
        <f t="shared" si="20"/>
        <v/>
      </c>
      <c r="D162" s="94" t="str">
        <f t="shared" si="15"/>
        <v/>
      </c>
      <c r="E162" s="94" t="str">
        <f t="shared" si="16"/>
        <v/>
      </c>
      <c r="F162" s="94" t="str">
        <f t="shared" si="17"/>
        <v/>
      </c>
      <c r="G162" s="93" t="str">
        <f t="shared" si="18"/>
        <v/>
      </c>
    </row>
    <row r="163" spans="1:7" x14ac:dyDescent="0.25">
      <c r="A163" s="91" t="str">
        <f t="shared" si="19"/>
        <v/>
      </c>
      <c r="B163" s="92" t="str">
        <f t="shared" si="21"/>
        <v/>
      </c>
      <c r="C163" s="93" t="str">
        <f t="shared" si="20"/>
        <v/>
      </c>
      <c r="D163" s="94" t="str">
        <f t="shared" si="15"/>
        <v/>
      </c>
      <c r="E163" s="94" t="str">
        <f t="shared" si="16"/>
        <v/>
      </c>
      <c r="F163" s="94" t="str">
        <f t="shared" si="17"/>
        <v/>
      </c>
      <c r="G163" s="93" t="str">
        <f t="shared" si="18"/>
        <v/>
      </c>
    </row>
    <row r="164" spans="1:7" x14ac:dyDescent="0.25">
      <c r="A164" s="91" t="str">
        <f t="shared" si="19"/>
        <v/>
      </c>
      <c r="B164" s="92" t="str">
        <f t="shared" si="21"/>
        <v/>
      </c>
      <c r="C164" s="93" t="str">
        <f t="shared" si="20"/>
        <v/>
      </c>
      <c r="D164" s="94" t="str">
        <f t="shared" si="15"/>
        <v/>
      </c>
      <c r="E164" s="94" t="str">
        <f t="shared" si="16"/>
        <v/>
      </c>
      <c r="F164" s="94" t="str">
        <f t="shared" si="17"/>
        <v/>
      </c>
      <c r="G164" s="93" t="str">
        <f t="shared" si="18"/>
        <v/>
      </c>
    </row>
    <row r="165" spans="1:7" x14ac:dyDescent="0.25">
      <c r="A165" s="91" t="str">
        <f t="shared" si="19"/>
        <v/>
      </c>
      <c r="B165" s="92" t="str">
        <f t="shared" si="21"/>
        <v/>
      </c>
      <c r="C165" s="93" t="str">
        <f t="shared" si="20"/>
        <v/>
      </c>
      <c r="D165" s="94" t="str">
        <f t="shared" si="15"/>
        <v/>
      </c>
      <c r="E165" s="94" t="str">
        <f t="shared" si="16"/>
        <v/>
      </c>
      <c r="F165" s="94" t="str">
        <f t="shared" si="17"/>
        <v/>
      </c>
      <c r="G165" s="93" t="str">
        <f t="shared" si="18"/>
        <v/>
      </c>
    </row>
    <row r="166" spans="1:7" x14ac:dyDescent="0.25">
      <c r="A166" s="91" t="str">
        <f t="shared" si="19"/>
        <v/>
      </c>
      <c r="B166" s="92" t="str">
        <f t="shared" si="21"/>
        <v/>
      </c>
      <c r="C166" s="93" t="str">
        <f t="shared" si="20"/>
        <v/>
      </c>
      <c r="D166" s="94" t="str">
        <f t="shared" si="15"/>
        <v/>
      </c>
      <c r="E166" s="94" t="str">
        <f t="shared" si="16"/>
        <v/>
      </c>
      <c r="F166" s="94" t="str">
        <f t="shared" si="17"/>
        <v/>
      </c>
      <c r="G166" s="93" t="str">
        <f t="shared" si="18"/>
        <v/>
      </c>
    </row>
    <row r="167" spans="1:7" x14ac:dyDescent="0.25">
      <c r="A167" s="91" t="str">
        <f t="shared" si="19"/>
        <v/>
      </c>
      <c r="B167" s="92" t="str">
        <f t="shared" si="21"/>
        <v/>
      </c>
      <c r="C167" s="93" t="str">
        <f t="shared" si="20"/>
        <v/>
      </c>
      <c r="D167" s="94" t="str">
        <f t="shared" si="15"/>
        <v/>
      </c>
      <c r="E167" s="94" t="str">
        <f t="shared" si="16"/>
        <v/>
      </c>
      <c r="F167" s="94" t="str">
        <f t="shared" si="17"/>
        <v/>
      </c>
      <c r="G167" s="93" t="str">
        <f t="shared" si="18"/>
        <v/>
      </c>
    </row>
    <row r="168" spans="1:7" x14ac:dyDescent="0.25">
      <c r="A168" s="91" t="str">
        <f t="shared" si="19"/>
        <v/>
      </c>
      <c r="B168" s="92" t="str">
        <f t="shared" si="21"/>
        <v/>
      </c>
      <c r="C168" s="93" t="str">
        <f t="shared" si="20"/>
        <v/>
      </c>
      <c r="D168" s="94" t="str">
        <f t="shared" si="15"/>
        <v/>
      </c>
      <c r="E168" s="94" t="str">
        <f t="shared" si="16"/>
        <v/>
      </c>
      <c r="F168" s="94" t="str">
        <f t="shared" si="17"/>
        <v/>
      </c>
      <c r="G168" s="93" t="str">
        <f t="shared" si="18"/>
        <v/>
      </c>
    </row>
    <row r="169" spans="1:7" x14ac:dyDescent="0.25">
      <c r="A169" s="91" t="str">
        <f t="shared" si="19"/>
        <v/>
      </c>
      <c r="B169" s="92" t="str">
        <f t="shared" si="21"/>
        <v/>
      </c>
      <c r="C169" s="93" t="str">
        <f t="shared" si="20"/>
        <v/>
      </c>
      <c r="D169" s="94" t="str">
        <f t="shared" si="15"/>
        <v/>
      </c>
      <c r="E169" s="94" t="str">
        <f t="shared" si="16"/>
        <v/>
      </c>
      <c r="F169" s="94" t="str">
        <f t="shared" si="17"/>
        <v/>
      </c>
      <c r="G169" s="93" t="str">
        <f t="shared" si="18"/>
        <v/>
      </c>
    </row>
    <row r="170" spans="1:7" x14ac:dyDescent="0.25">
      <c r="A170" s="91" t="str">
        <f t="shared" si="19"/>
        <v/>
      </c>
      <c r="B170" s="92" t="str">
        <f t="shared" si="21"/>
        <v/>
      </c>
      <c r="C170" s="93" t="str">
        <f t="shared" si="20"/>
        <v/>
      </c>
      <c r="D170" s="94" t="str">
        <f t="shared" si="15"/>
        <v/>
      </c>
      <c r="E170" s="94" t="str">
        <f t="shared" si="16"/>
        <v/>
      </c>
      <c r="F170" s="94" t="str">
        <f t="shared" si="17"/>
        <v/>
      </c>
      <c r="G170" s="93" t="str">
        <f t="shared" si="18"/>
        <v/>
      </c>
    </row>
    <row r="171" spans="1:7" x14ac:dyDescent="0.25">
      <c r="A171" s="91" t="str">
        <f t="shared" si="19"/>
        <v/>
      </c>
      <c r="B171" s="92" t="str">
        <f t="shared" si="21"/>
        <v/>
      </c>
      <c r="C171" s="93" t="str">
        <f t="shared" si="20"/>
        <v/>
      </c>
      <c r="D171" s="94" t="str">
        <f t="shared" si="15"/>
        <v/>
      </c>
      <c r="E171" s="94" t="str">
        <f t="shared" si="16"/>
        <v/>
      </c>
      <c r="F171" s="94" t="str">
        <f t="shared" si="17"/>
        <v/>
      </c>
      <c r="G171" s="93" t="str">
        <f t="shared" si="18"/>
        <v/>
      </c>
    </row>
    <row r="172" spans="1:7" x14ac:dyDescent="0.25">
      <c r="A172" s="91" t="str">
        <f t="shared" si="19"/>
        <v/>
      </c>
      <c r="B172" s="92" t="str">
        <f t="shared" si="21"/>
        <v/>
      </c>
      <c r="C172" s="93" t="str">
        <f t="shared" si="20"/>
        <v/>
      </c>
      <c r="D172" s="94" t="str">
        <f t="shared" si="15"/>
        <v/>
      </c>
      <c r="E172" s="94" t="str">
        <f t="shared" si="16"/>
        <v/>
      </c>
      <c r="F172" s="94" t="str">
        <f t="shared" si="17"/>
        <v/>
      </c>
      <c r="G172" s="93" t="str">
        <f t="shared" si="18"/>
        <v/>
      </c>
    </row>
    <row r="173" spans="1:7" x14ac:dyDescent="0.25">
      <c r="A173" s="91" t="str">
        <f t="shared" si="19"/>
        <v/>
      </c>
      <c r="B173" s="92" t="str">
        <f t="shared" si="21"/>
        <v/>
      </c>
      <c r="C173" s="93" t="str">
        <f t="shared" si="20"/>
        <v/>
      </c>
      <c r="D173" s="94" t="str">
        <f t="shared" si="15"/>
        <v/>
      </c>
      <c r="E173" s="94" t="str">
        <f t="shared" si="16"/>
        <v/>
      </c>
      <c r="F173" s="94" t="str">
        <f t="shared" si="17"/>
        <v/>
      </c>
      <c r="G173" s="93" t="str">
        <f t="shared" si="18"/>
        <v/>
      </c>
    </row>
    <row r="174" spans="1:7" x14ac:dyDescent="0.25">
      <c r="A174" s="91" t="str">
        <f t="shared" si="19"/>
        <v/>
      </c>
      <c r="B174" s="92" t="str">
        <f t="shared" si="21"/>
        <v/>
      </c>
      <c r="C174" s="93" t="str">
        <f t="shared" si="20"/>
        <v/>
      </c>
      <c r="D174" s="94" t="str">
        <f t="shared" si="15"/>
        <v/>
      </c>
      <c r="E174" s="94" t="str">
        <f t="shared" si="16"/>
        <v/>
      </c>
      <c r="F174" s="94" t="str">
        <f t="shared" si="17"/>
        <v/>
      </c>
      <c r="G174" s="93" t="str">
        <f t="shared" si="18"/>
        <v/>
      </c>
    </row>
    <row r="175" spans="1:7" x14ac:dyDescent="0.25">
      <c r="A175" s="91" t="str">
        <f t="shared" si="19"/>
        <v/>
      </c>
      <c r="B175" s="92" t="str">
        <f t="shared" si="21"/>
        <v/>
      </c>
      <c r="C175" s="93" t="str">
        <f t="shared" si="20"/>
        <v/>
      </c>
      <c r="D175" s="94" t="str">
        <f t="shared" si="15"/>
        <v/>
      </c>
      <c r="E175" s="94" t="str">
        <f t="shared" si="16"/>
        <v/>
      </c>
      <c r="F175" s="94" t="str">
        <f t="shared" si="17"/>
        <v/>
      </c>
      <c r="G175" s="93" t="str">
        <f t="shared" si="18"/>
        <v/>
      </c>
    </row>
    <row r="176" spans="1:7" x14ac:dyDescent="0.25">
      <c r="A176" s="91" t="str">
        <f t="shared" si="19"/>
        <v/>
      </c>
      <c r="B176" s="92" t="str">
        <f t="shared" si="21"/>
        <v/>
      </c>
      <c r="C176" s="93" t="str">
        <f t="shared" si="20"/>
        <v/>
      </c>
      <c r="D176" s="94" t="str">
        <f t="shared" si="15"/>
        <v/>
      </c>
      <c r="E176" s="94" t="str">
        <f t="shared" si="16"/>
        <v/>
      </c>
      <c r="F176" s="94" t="str">
        <f t="shared" si="17"/>
        <v/>
      </c>
      <c r="G176" s="93" t="str">
        <f t="shared" si="18"/>
        <v/>
      </c>
    </row>
    <row r="177" spans="1:7" x14ac:dyDescent="0.25">
      <c r="A177" s="91" t="str">
        <f t="shared" si="19"/>
        <v/>
      </c>
      <c r="B177" s="92" t="str">
        <f t="shared" si="21"/>
        <v/>
      </c>
      <c r="C177" s="93" t="str">
        <f t="shared" si="20"/>
        <v/>
      </c>
      <c r="D177" s="94" t="str">
        <f t="shared" si="15"/>
        <v/>
      </c>
      <c r="E177" s="94" t="str">
        <f t="shared" si="16"/>
        <v/>
      </c>
      <c r="F177" s="94" t="str">
        <f t="shared" si="17"/>
        <v/>
      </c>
      <c r="G177" s="93" t="str">
        <f t="shared" si="18"/>
        <v/>
      </c>
    </row>
    <row r="178" spans="1:7" x14ac:dyDescent="0.25">
      <c r="A178" s="91" t="str">
        <f t="shared" si="19"/>
        <v/>
      </c>
      <c r="B178" s="92" t="str">
        <f t="shared" si="21"/>
        <v/>
      </c>
      <c r="C178" s="93" t="str">
        <f t="shared" si="20"/>
        <v/>
      </c>
      <c r="D178" s="94" t="str">
        <f t="shared" si="15"/>
        <v/>
      </c>
      <c r="E178" s="94" t="str">
        <f t="shared" si="16"/>
        <v/>
      </c>
      <c r="F178" s="94" t="str">
        <f t="shared" si="17"/>
        <v/>
      </c>
      <c r="G178" s="93" t="str">
        <f t="shared" si="18"/>
        <v/>
      </c>
    </row>
    <row r="179" spans="1:7" x14ac:dyDescent="0.25">
      <c r="A179" s="91" t="str">
        <f t="shared" si="19"/>
        <v/>
      </c>
      <c r="B179" s="92" t="str">
        <f t="shared" si="21"/>
        <v/>
      </c>
      <c r="C179" s="93" t="str">
        <f t="shared" si="20"/>
        <v/>
      </c>
      <c r="D179" s="94" t="str">
        <f t="shared" si="15"/>
        <v/>
      </c>
      <c r="E179" s="94" t="str">
        <f t="shared" si="16"/>
        <v/>
      </c>
      <c r="F179" s="94" t="str">
        <f t="shared" si="17"/>
        <v/>
      </c>
      <c r="G179" s="93" t="str">
        <f t="shared" si="18"/>
        <v/>
      </c>
    </row>
    <row r="180" spans="1:7" x14ac:dyDescent="0.25">
      <c r="A180" s="91" t="str">
        <f t="shared" si="19"/>
        <v/>
      </c>
      <c r="B180" s="92" t="str">
        <f t="shared" si="21"/>
        <v/>
      </c>
      <c r="C180" s="93" t="str">
        <f t="shared" si="20"/>
        <v/>
      </c>
      <c r="D180" s="94" t="str">
        <f t="shared" si="15"/>
        <v/>
      </c>
      <c r="E180" s="94" t="str">
        <f t="shared" si="16"/>
        <v/>
      </c>
      <c r="F180" s="94" t="str">
        <f t="shared" si="17"/>
        <v/>
      </c>
      <c r="G180" s="93" t="str">
        <f t="shared" si="18"/>
        <v/>
      </c>
    </row>
    <row r="181" spans="1:7" x14ac:dyDescent="0.25">
      <c r="A181" s="91" t="str">
        <f t="shared" si="19"/>
        <v/>
      </c>
      <c r="B181" s="92" t="str">
        <f t="shared" si="21"/>
        <v/>
      </c>
      <c r="C181" s="93" t="str">
        <f t="shared" si="20"/>
        <v/>
      </c>
      <c r="D181" s="94" t="str">
        <f t="shared" si="15"/>
        <v/>
      </c>
      <c r="E181" s="94" t="str">
        <f t="shared" si="16"/>
        <v/>
      </c>
      <c r="F181" s="94" t="str">
        <f t="shared" si="17"/>
        <v/>
      </c>
      <c r="G181" s="93" t="str">
        <f t="shared" si="18"/>
        <v/>
      </c>
    </row>
    <row r="182" spans="1:7" x14ac:dyDescent="0.25">
      <c r="A182" s="91" t="str">
        <f t="shared" si="19"/>
        <v/>
      </c>
      <c r="B182" s="92" t="str">
        <f t="shared" si="21"/>
        <v/>
      </c>
      <c r="C182" s="93" t="str">
        <f t="shared" si="20"/>
        <v/>
      </c>
      <c r="D182" s="94" t="str">
        <f t="shared" si="15"/>
        <v/>
      </c>
      <c r="E182" s="94" t="str">
        <f t="shared" si="16"/>
        <v/>
      </c>
      <c r="F182" s="94" t="str">
        <f t="shared" si="17"/>
        <v/>
      </c>
      <c r="G182" s="93" t="str">
        <f t="shared" si="18"/>
        <v/>
      </c>
    </row>
    <row r="183" spans="1:7" x14ac:dyDescent="0.25">
      <c r="A183" s="91" t="str">
        <f t="shared" si="19"/>
        <v/>
      </c>
      <c r="B183" s="92" t="str">
        <f t="shared" si="21"/>
        <v/>
      </c>
      <c r="C183" s="93" t="str">
        <f t="shared" si="20"/>
        <v/>
      </c>
      <c r="D183" s="94" t="str">
        <f t="shared" si="15"/>
        <v/>
      </c>
      <c r="E183" s="94" t="str">
        <f t="shared" si="16"/>
        <v/>
      </c>
      <c r="F183" s="94" t="str">
        <f t="shared" si="17"/>
        <v/>
      </c>
      <c r="G183" s="93" t="str">
        <f t="shared" si="18"/>
        <v/>
      </c>
    </row>
    <row r="184" spans="1:7" x14ac:dyDescent="0.25">
      <c r="A184" s="91" t="str">
        <f t="shared" si="19"/>
        <v/>
      </c>
      <c r="B184" s="92" t="str">
        <f t="shared" si="21"/>
        <v/>
      </c>
      <c r="C184" s="93" t="str">
        <f t="shared" si="20"/>
        <v/>
      </c>
      <c r="D184" s="94" t="str">
        <f t="shared" si="15"/>
        <v/>
      </c>
      <c r="E184" s="94" t="str">
        <f t="shared" si="16"/>
        <v/>
      </c>
      <c r="F184" s="94" t="str">
        <f t="shared" si="17"/>
        <v/>
      </c>
      <c r="G184" s="93" t="str">
        <f t="shared" si="18"/>
        <v/>
      </c>
    </row>
    <row r="185" spans="1:7" x14ac:dyDescent="0.25">
      <c r="A185" s="91" t="str">
        <f t="shared" si="19"/>
        <v/>
      </c>
      <c r="B185" s="92" t="str">
        <f t="shared" si="21"/>
        <v/>
      </c>
      <c r="C185" s="93" t="str">
        <f t="shared" si="20"/>
        <v/>
      </c>
      <c r="D185" s="94" t="str">
        <f t="shared" si="15"/>
        <v/>
      </c>
      <c r="E185" s="94" t="str">
        <f t="shared" si="16"/>
        <v/>
      </c>
      <c r="F185" s="94" t="str">
        <f t="shared" si="17"/>
        <v/>
      </c>
      <c r="G185" s="93" t="str">
        <f t="shared" si="18"/>
        <v/>
      </c>
    </row>
    <row r="186" spans="1:7" x14ac:dyDescent="0.25">
      <c r="A186" s="91" t="str">
        <f t="shared" si="19"/>
        <v/>
      </c>
      <c r="B186" s="92" t="str">
        <f t="shared" si="21"/>
        <v/>
      </c>
      <c r="C186" s="93" t="str">
        <f t="shared" si="20"/>
        <v/>
      </c>
      <c r="D186" s="94" t="str">
        <f t="shared" si="15"/>
        <v/>
      </c>
      <c r="E186" s="94" t="str">
        <f t="shared" si="16"/>
        <v/>
      </c>
      <c r="F186" s="94" t="str">
        <f t="shared" si="17"/>
        <v/>
      </c>
      <c r="G186" s="93" t="str">
        <f t="shared" si="18"/>
        <v/>
      </c>
    </row>
    <row r="187" spans="1:7" x14ac:dyDescent="0.25">
      <c r="A187" s="91" t="str">
        <f t="shared" si="19"/>
        <v/>
      </c>
      <c r="B187" s="92" t="str">
        <f t="shared" si="21"/>
        <v/>
      </c>
      <c r="C187" s="93" t="str">
        <f t="shared" si="20"/>
        <v/>
      </c>
      <c r="D187" s="94" t="str">
        <f t="shared" si="15"/>
        <v/>
      </c>
      <c r="E187" s="94" t="str">
        <f t="shared" si="16"/>
        <v/>
      </c>
      <c r="F187" s="94" t="str">
        <f t="shared" si="17"/>
        <v/>
      </c>
      <c r="G187" s="93" t="str">
        <f t="shared" si="18"/>
        <v/>
      </c>
    </row>
    <row r="188" spans="1:7" x14ac:dyDescent="0.25">
      <c r="A188" s="91" t="str">
        <f t="shared" si="19"/>
        <v/>
      </c>
      <c r="B188" s="92" t="str">
        <f t="shared" si="21"/>
        <v/>
      </c>
      <c r="C188" s="93" t="str">
        <f t="shared" si="20"/>
        <v/>
      </c>
      <c r="D188" s="94" t="str">
        <f t="shared" si="15"/>
        <v/>
      </c>
      <c r="E188" s="94" t="str">
        <f t="shared" si="16"/>
        <v/>
      </c>
      <c r="F188" s="94" t="str">
        <f t="shared" si="17"/>
        <v/>
      </c>
      <c r="G188" s="93" t="str">
        <f t="shared" si="18"/>
        <v/>
      </c>
    </row>
    <row r="189" spans="1:7" x14ac:dyDescent="0.25">
      <c r="A189" s="91" t="str">
        <f t="shared" si="19"/>
        <v/>
      </c>
      <c r="B189" s="92" t="str">
        <f t="shared" si="21"/>
        <v/>
      </c>
      <c r="C189" s="93" t="str">
        <f t="shared" si="20"/>
        <v/>
      </c>
      <c r="D189" s="94" t="str">
        <f t="shared" si="15"/>
        <v/>
      </c>
      <c r="E189" s="94" t="str">
        <f t="shared" si="16"/>
        <v/>
      </c>
      <c r="F189" s="94" t="str">
        <f t="shared" si="17"/>
        <v/>
      </c>
      <c r="G189" s="93" t="str">
        <f t="shared" si="18"/>
        <v/>
      </c>
    </row>
    <row r="190" spans="1:7" x14ac:dyDescent="0.25">
      <c r="A190" s="91" t="str">
        <f t="shared" si="19"/>
        <v/>
      </c>
      <c r="B190" s="92" t="str">
        <f t="shared" si="21"/>
        <v/>
      </c>
      <c r="C190" s="93" t="str">
        <f t="shared" si="20"/>
        <v/>
      </c>
      <c r="D190" s="94" t="str">
        <f t="shared" si="15"/>
        <v/>
      </c>
      <c r="E190" s="94" t="str">
        <f t="shared" si="16"/>
        <v/>
      </c>
      <c r="F190" s="94" t="str">
        <f t="shared" si="17"/>
        <v/>
      </c>
      <c r="G190" s="93" t="str">
        <f t="shared" si="18"/>
        <v/>
      </c>
    </row>
    <row r="191" spans="1:7" x14ac:dyDescent="0.25">
      <c r="A191" s="91" t="str">
        <f t="shared" si="19"/>
        <v/>
      </c>
      <c r="B191" s="92" t="str">
        <f t="shared" si="21"/>
        <v/>
      </c>
      <c r="C191" s="93" t="str">
        <f t="shared" si="20"/>
        <v/>
      </c>
      <c r="D191" s="94" t="str">
        <f t="shared" si="15"/>
        <v/>
      </c>
      <c r="E191" s="94" t="str">
        <f t="shared" si="16"/>
        <v/>
      </c>
      <c r="F191" s="94" t="str">
        <f t="shared" si="17"/>
        <v/>
      </c>
      <c r="G191" s="93" t="str">
        <f t="shared" si="18"/>
        <v/>
      </c>
    </row>
    <row r="192" spans="1:7" x14ac:dyDescent="0.25">
      <c r="A192" s="91" t="str">
        <f t="shared" si="19"/>
        <v/>
      </c>
      <c r="B192" s="92" t="str">
        <f t="shared" si="21"/>
        <v/>
      </c>
      <c r="C192" s="93" t="str">
        <f t="shared" si="20"/>
        <v/>
      </c>
      <c r="D192" s="94" t="str">
        <f t="shared" si="15"/>
        <v/>
      </c>
      <c r="E192" s="94" t="str">
        <f t="shared" si="16"/>
        <v/>
      </c>
      <c r="F192" s="94" t="str">
        <f t="shared" si="17"/>
        <v/>
      </c>
      <c r="G192" s="93" t="str">
        <f t="shared" si="18"/>
        <v/>
      </c>
    </row>
    <row r="193" spans="1:7" x14ac:dyDescent="0.25">
      <c r="A193" s="91" t="str">
        <f t="shared" si="19"/>
        <v/>
      </c>
      <c r="B193" s="92" t="str">
        <f t="shared" si="21"/>
        <v/>
      </c>
      <c r="C193" s="93" t="str">
        <f t="shared" si="20"/>
        <v/>
      </c>
      <c r="D193" s="94" t="str">
        <f t="shared" si="15"/>
        <v/>
      </c>
      <c r="E193" s="94" t="str">
        <f t="shared" si="16"/>
        <v/>
      </c>
      <c r="F193" s="94" t="str">
        <f t="shared" si="17"/>
        <v/>
      </c>
      <c r="G193" s="93" t="str">
        <f t="shared" si="18"/>
        <v/>
      </c>
    </row>
    <row r="194" spans="1:7" x14ac:dyDescent="0.25">
      <c r="A194" s="91" t="str">
        <f t="shared" si="19"/>
        <v/>
      </c>
      <c r="B194" s="92" t="str">
        <f t="shared" si="21"/>
        <v/>
      </c>
      <c r="C194" s="93" t="str">
        <f t="shared" si="20"/>
        <v/>
      </c>
      <c r="D194" s="94" t="str">
        <f t="shared" si="15"/>
        <v/>
      </c>
      <c r="E194" s="94" t="str">
        <f t="shared" si="16"/>
        <v/>
      </c>
      <c r="F194" s="94" t="str">
        <f t="shared" si="17"/>
        <v/>
      </c>
      <c r="G194" s="93" t="str">
        <f t="shared" si="18"/>
        <v/>
      </c>
    </row>
    <row r="195" spans="1:7" x14ac:dyDescent="0.25">
      <c r="A195" s="91" t="str">
        <f t="shared" si="19"/>
        <v/>
      </c>
      <c r="B195" s="92" t="str">
        <f t="shared" si="21"/>
        <v/>
      </c>
      <c r="C195" s="93" t="str">
        <f t="shared" si="20"/>
        <v/>
      </c>
      <c r="D195" s="94" t="str">
        <f t="shared" si="15"/>
        <v/>
      </c>
      <c r="E195" s="94" t="str">
        <f t="shared" si="16"/>
        <v/>
      </c>
      <c r="F195" s="94" t="str">
        <f t="shared" si="17"/>
        <v/>
      </c>
      <c r="G195" s="93" t="str">
        <f t="shared" si="18"/>
        <v/>
      </c>
    </row>
    <row r="196" spans="1:7" x14ac:dyDescent="0.25">
      <c r="A196" s="91" t="str">
        <f t="shared" si="19"/>
        <v/>
      </c>
      <c r="B196" s="92" t="str">
        <f t="shared" si="21"/>
        <v/>
      </c>
      <c r="C196" s="93" t="str">
        <f t="shared" si="20"/>
        <v/>
      </c>
      <c r="D196" s="94" t="str">
        <f t="shared" si="15"/>
        <v/>
      </c>
      <c r="E196" s="94" t="str">
        <f t="shared" si="16"/>
        <v/>
      </c>
      <c r="F196" s="94" t="str">
        <f t="shared" si="17"/>
        <v/>
      </c>
      <c r="G196" s="93" t="str">
        <f t="shared" si="18"/>
        <v/>
      </c>
    </row>
    <row r="197" spans="1:7" x14ac:dyDescent="0.25">
      <c r="A197" s="91" t="str">
        <f t="shared" si="19"/>
        <v/>
      </c>
      <c r="B197" s="92" t="str">
        <f t="shared" si="21"/>
        <v/>
      </c>
      <c r="C197" s="93" t="str">
        <f t="shared" si="20"/>
        <v/>
      </c>
      <c r="D197" s="94" t="str">
        <f t="shared" si="15"/>
        <v/>
      </c>
      <c r="E197" s="94" t="str">
        <f t="shared" si="16"/>
        <v/>
      </c>
      <c r="F197" s="94" t="str">
        <f t="shared" si="17"/>
        <v/>
      </c>
      <c r="G197" s="93" t="str">
        <f t="shared" si="18"/>
        <v/>
      </c>
    </row>
    <row r="198" spans="1:7" x14ac:dyDescent="0.25">
      <c r="A198" s="91" t="str">
        <f t="shared" si="19"/>
        <v/>
      </c>
      <c r="B198" s="92" t="str">
        <f t="shared" si="21"/>
        <v/>
      </c>
      <c r="C198" s="93" t="str">
        <f t="shared" si="20"/>
        <v/>
      </c>
      <c r="D198" s="94" t="str">
        <f t="shared" si="15"/>
        <v/>
      </c>
      <c r="E198" s="94" t="str">
        <f t="shared" si="16"/>
        <v/>
      </c>
      <c r="F198" s="94" t="str">
        <f t="shared" si="17"/>
        <v/>
      </c>
      <c r="G198" s="93" t="str">
        <f t="shared" si="18"/>
        <v/>
      </c>
    </row>
    <row r="199" spans="1:7" x14ac:dyDescent="0.25">
      <c r="A199" s="91" t="str">
        <f t="shared" si="19"/>
        <v/>
      </c>
      <c r="B199" s="92" t="str">
        <f t="shared" si="21"/>
        <v/>
      </c>
      <c r="C199" s="93" t="str">
        <f t="shared" si="20"/>
        <v/>
      </c>
      <c r="D199" s="94" t="str">
        <f t="shared" si="15"/>
        <v/>
      </c>
      <c r="E199" s="94" t="str">
        <f t="shared" si="16"/>
        <v/>
      </c>
      <c r="F199" s="94" t="str">
        <f t="shared" si="17"/>
        <v/>
      </c>
      <c r="G199" s="93" t="str">
        <f t="shared" si="18"/>
        <v/>
      </c>
    </row>
    <row r="200" spans="1:7" x14ac:dyDescent="0.25">
      <c r="A200" s="91" t="str">
        <f t="shared" si="19"/>
        <v/>
      </c>
      <c r="B200" s="92" t="str">
        <f t="shared" si="21"/>
        <v/>
      </c>
      <c r="C200" s="93" t="str">
        <f t="shared" si="20"/>
        <v/>
      </c>
      <c r="D200" s="94" t="str">
        <f t="shared" si="15"/>
        <v/>
      </c>
      <c r="E200" s="94" t="str">
        <f t="shared" si="16"/>
        <v/>
      </c>
      <c r="F200" s="94" t="str">
        <f t="shared" si="17"/>
        <v/>
      </c>
      <c r="G200" s="93" t="str">
        <f t="shared" si="18"/>
        <v/>
      </c>
    </row>
    <row r="201" spans="1:7" x14ac:dyDescent="0.25">
      <c r="A201" s="91" t="str">
        <f t="shared" si="19"/>
        <v/>
      </c>
      <c r="B201" s="92" t="str">
        <f t="shared" si="21"/>
        <v/>
      </c>
      <c r="C201" s="93" t="str">
        <f t="shared" si="20"/>
        <v/>
      </c>
      <c r="D201" s="94" t="str">
        <f t="shared" si="15"/>
        <v/>
      </c>
      <c r="E201" s="94" t="str">
        <f t="shared" si="16"/>
        <v/>
      </c>
      <c r="F201" s="94" t="str">
        <f t="shared" si="17"/>
        <v/>
      </c>
      <c r="G201" s="93" t="str">
        <f t="shared" si="18"/>
        <v/>
      </c>
    </row>
    <row r="202" spans="1:7" x14ac:dyDescent="0.25">
      <c r="A202" s="91" t="str">
        <f t="shared" si="19"/>
        <v/>
      </c>
      <c r="B202" s="92" t="str">
        <f t="shared" si="21"/>
        <v/>
      </c>
      <c r="C202" s="93" t="str">
        <f t="shared" si="20"/>
        <v/>
      </c>
      <c r="D202" s="94" t="str">
        <f t="shared" si="15"/>
        <v/>
      </c>
      <c r="E202" s="94" t="str">
        <f t="shared" si="16"/>
        <v/>
      </c>
      <c r="F202" s="94" t="str">
        <f t="shared" si="17"/>
        <v/>
      </c>
      <c r="G202" s="93" t="str">
        <f t="shared" si="18"/>
        <v/>
      </c>
    </row>
    <row r="203" spans="1:7" x14ac:dyDescent="0.25">
      <c r="A203" s="91" t="str">
        <f t="shared" si="19"/>
        <v/>
      </c>
      <c r="B203" s="92" t="str">
        <f t="shared" si="21"/>
        <v/>
      </c>
      <c r="C203" s="93" t="str">
        <f t="shared" si="20"/>
        <v/>
      </c>
      <c r="D203" s="94" t="str">
        <f t="shared" si="15"/>
        <v/>
      </c>
      <c r="E203" s="94" t="str">
        <f t="shared" si="16"/>
        <v/>
      </c>
      <c r="F203" s="94" t="str">
        <f t="shared" si="17"/>
        <v/>
      </c>
      <c r="G203" s="93" t="str">
        <f t="shared" si="18"/>
        <v/>
      </c>
    </row>
    <row r="204" spans="1:7" x14ac:dyDescent="0.25">
      <c r="A204" s="91" t="str">
        <f t="shared" si="19"/>
        <v/>
      </c>
      <c r="B204" s="92" t="str">
        <f t="shared" si="21"/>
        <v/>
      </c>
      <c r="C204" s="93" t="str">
        <f t="shared" si="20"/>
        <v/>
      </c>
      <c r="D204" s="94" t="str">
        <f t="shared" si="15"/>
        <v/>
      </c>
      <c r="E204" s="94" t="str">
        <f t="shared" si="16"/>
        <v/>
      </c>
      <c r="F204" s="94" t="str">
        <f t="shared" si="17"/>
        <v/>
      </c>
      <c r="G204" s="93" t="str">
        <f t="shared" si="18"/>
        <v/>
      </c>
    </row>
    <row r="205" spans="1:7" x14ac:dyDescent="0.25">
      <c r="A205" s="91" t="str">
        <f t="shared" si="19"/>
        <v/>
      </c>
      <c r="B205" s="92" t="str">
        <f t="shared" si="21"/>
        <v/>
      </c>
      <c r="C205" s="93" t="str">
        <f t="shared" si="20"/>
        <v/>
      </c>
      <c r="D205" s="94" t="str">
        <f t="shared" si="15"/>
        <v/>
      </c>
      <c r="E205" s="94" t="str">
        <f t="shared" si="16"/>
        <v/>
      </c>
      <c r="F205" s="94" t="str">
        <f t="shared" si="17"/>
        <v/>
      </c>
      <c r="G205" s="93" t="str">
        <f t="shared" si="18"/>
        <v/>
      </c>
    </row>
    <row r="206" spans="1:7" x14ac:dyDescent="0.25">
      <c r="A206" s="91" t="str">
        <f t="shared" si="19"/>
        <v/>
      </c>
      <c r="B206" s="92" t="str">
        <f t="shared" si="21"/>
        <v/>
      </c>
      <c r="C206" s="93" t="str">
        <f t="shared" si="20"/>
        <v/>
      </c>
      <c r="D206" s="94" t="str">
        <f t="shared" si="15"/>
        <v/>
      </c>
      <c r="E206" s="94" t="str">
        <f t="shared" si="16"/>
        <v/>
      </c>
      <c r="F206" s="94" t="str">
        <f t="shared" si="17"/>
        <v/>
      </c>
      <c r="G206" s="93" t="str">
        <f t="shared" si="18"/>
        <v/>
      </c>
    </row>
    <row r="207" spans="1:7" x14ac:dyDescent="0.25">
      <c r="A207" s="91" t="str">
        <f t="shared" si="19"/>
        <v/>
      </c>
      <c r="B207" s="92" t="str">
        <f t="shared" si="21"/>
        <v/>
      </c>
      <c r="C207" s="93" t="str">
        <f t="shared" si="20"/>
        <v/>
      </c>
      <c r="D207" s="94" t="str">
        <f t="shared" si="15"/>
        <v/>
      </c>
      <c r="E207" s="94" t="str">
        <f t="shared" si="16"/>
        <v/>
      </c>
      <c r="F207" s="94" t="str">
        <f t="shared" si="17"/>
        <v/>
      </c>
      <c r="G207" s="93" t="str">
        <f t="shared" si="18"/>
        <v/>
      </c>
    </row>
    <row r="208" spans="1:7" x14ac:dyDescent="0.25">
      <c r="A208" s="91" t="str">
        <f t="shared" si="19"/>
        <v/>
      </c>
      <c r="B208" s="92" t="str">
        <f t="shared" si="21"/>
        <v/>
      </c>
      <c r="C208" s="93" t="str">
        <f t="shared" si="20"/>
        <v/>
      </c>
      <c r="D208" s="94" t="str">
        <f t="shared" si="15"/>
        <v/>
      </c>
      <c r="E208" s="94" t="str">
        <f t="shared" si="16"/>
        <v/>
      </c>
      <c r="F208" s="94" t="str">
        <f t="shared" si="17"/>
        <v/>
      </c>
      <c r="G208" s="93" t="str">
        <f t="shared" si="18"/>
        <v/>
      </c>
    </row>
    <row r="209" spans="1:7" x14ac:dyDescent="0.25">
      <c r="A209" s="91" t="str">
        <f t="shared" si="19"/>
        <v/>
      </c>
      <c r="B209" s="92" t="str">
        <f t="shared" si="21"/>
        <v/>
      </c>
      <c r="C209" s="93" t="str">
        <f t="shared" si="20"/>
        <v/>
      </c>
      <c r="D209" s="94" t="str">
        <f t="shared" si="15"/>
        <v/>
      </c>
      <c r="E209" s="94" t="str">
        <f t="shared" si="16"/>
        <v/>
      </c>
      <c r="F209" s="94" t="str">
        <f t="shared" si="17"/>
        <v/>
      </c>
      <c r="G209" s="93" t="str">
        <f t="shared" si="18"/>
        <v/>
      </c>
    </row>
    <row r="210" spans="1:7" x14ac:dyDescent="0.25">
      <c r="A210" s="91" t="str">
        <f t="shared" si="19"/>
        <v/>
      </c>
      <c r="B210" s="92" t="str">
        <f t="shared" si="21"/>
        <v/>
      </c>
      <c r="C210" s="93" t="str">
        <f t="shared" si="20"/>
        <v/>
      </c>
      <c r="D210" s="94" t="str">
        <f t="shared" ref="D210:D273" si="22">IF(B210="","",IPMT($E$13/12,B210,$E$7,-$E$11,$E$12,0))</f>
        <v/>
      </c>
      <c r="E210" s="94" t="str">
        <f t="shared" ref="E210:E273" si="23">IF(B210="","",PPMT($E$13/12,B210,$E$7,-$E$11,$E$12,0))</f>
        <v/>
      </c>
      <c r="F210" s="94" t="str">
        <f t="shared" ref="F210:F273" si="24">IF(B210="","",SUM(D210:E210))</f>
        <v/>
      </c>
      <c r="G210" s="93" t="str">
        <f t="shared" ref="G210:G273" si="25">IF(B210="","",SUM(C210)-SUM(E210))</f>
        <v/>
      </c>
    </row>
    <row r="211" spans="1:7" x14ac:dyDescent="0.25">
      <c r="A211" s="91" t="str">
        <f t="shared" ref="A211:A274" si="26">IF(B211="","",EDATE(A210,1))</f>
        <v/>
      </c>
      <c r="B211" s="92" t="str">
        <f t="shared" si="21"/>
        <v/>
      </c>
      <c r="C211" s="93" t="str">
        <f t="shared" ref="C211:C274" si="27">IF(B211="","",G210)</f>
        <v/>
      </c>
      <c r="D211" s="94" t="str">
        <f t="shared" si="22"/>
        <v/>
      </c>
      <c r="E211" s="94" t="str">
        <f t="shared" si="23"/>
        <v/>
      </c>
      <c r="F211" s="94" t="str">
        <f t="shared" si="24"/>
        <v/>
      </c>
      <c r="G211" s="93" t="str">
        <f t="shared" si="25"/>
        <v/>
      </c>
    </row>
    <row r="212" spans="1:7" x14ac:dyDescent="0.25">
      <c r="A212" s="91" t="str">
        <f t="shared" si="26"/>
        <v/>
      </c>
      <c r="B212" s="92" t="str">
        <f t="shared" ref="B212:B275" si="28">IF(B211="","",IF(SUM(B211)+1&lt;=$E$7,SUM(B211)+1,""))</f>
        <v/>
      </c>
      <c r="C212" s="93" t="str">
        <f t="shared" si="27"/>
        <v/>
      </c>
      <c r="D212" s="94" t="str">
        <f t="shared" si="22"/>
        <v/>
      </c>
      <c r="E212" s="94" t="str">
        <f t="shared" si="23"/>
        <v/>
      </c>
      <c r="F212" s="94" t="str">
        <f t="shared" si="24"/>
        <v/>
      </c>
      <c r="G212" s="93" t="str">
        <f t="shared" si="25"/>
        <v/>
      </c>
    </row>
    <row r="213" spans="1:7" x14ac:dyDescent="0.25">
      <c r="A213" s="91" t="str">
        <f t="shared" si="26"/>
        <v/>
      </c>
      <c r="B213" s="92" t="str">
        <f t="shared" si="28"/>
        <v/>
      </c>
      <c r="C213" s="93" t="str">
        <f t="shared" si="27"/>
        <v/>
      </c>
      <c r="D213" s="94" t="str">
        <f t="shared" si="22"/>
        <v/>
      </c>
      <c r="E213" s="94" t="str">
        <f t="shared" si="23"/>
        <v/>
      </c>
      <c r="F213" s="94" t="str">
        <f t="shared" si="24"/>
        <v/>
      </c>
      <c r="G213" s="93" t="str">
        <f t="shared" si="25"/>
        <v/>
      </c>
    </row>
    <row r="214" spans="1:7" x14ac:dyDescent="0.25">
      <c r="A214" s="91" t="str">
        <f t="shared" si="26"/>
        <v/>
      </c>
      <c r="B214" s="92" t="str">
        <f t="shared" si="28"/>
        <v/>
      </c>
      <c r="C214" s="93" t="str">
        <f t="shared" si="27"/>
        <v/>
      </c>
      <c r="D214" s="94" t="str">
        <f t="shared" si="22"/>
        <v/>
      </c>
      <c r="E214" s="94" t="str">
        <f t="shared" si="23"/>
        <v/>
      </c>
      <c r="F214" s="94" t="str">
        <f t="shared" si="24"/>
        <v/>
      </c>
      <c r="G214" s="93" t="str">
        <f t="shared" si="25"/>
        <v/>
      </c>
    </row>
    <row r="215" spans="1:7" x14ac:dyDescent="0.25">
      <c r="A215" s="91" t="str">
        <f t="shared" si="26"/>
        <v/>
      </c>
      <c r="B215" s="92" t="str">
        <f t="shared" si="28"/>
        <v/>
      </c>
      <c r="C215" s="93" t="str">
        <f t="shared" si="27"/>
        <v/>
      </c>
      <c r="D215" s="94" t="str">
        <f t="shared" si="22"/>
        <v/>
      </c>
      <c r="E215" s="94" t="str">
        <f t="shared" si="23"/>
        <v/>
      </c>
      <c r="F215" s="94" t="str">
        <f t="shared" si="24"/>
        <v/>
      </c>
      <c r="G215" s="93" t="str">
        <f t="shared" si="25"/>
        <v/>
      </c>
    </row>
    <row r="216" spans="1:7" x14ac:dyDescent="0.25">
      <c r="A216" s="91" t="str">
        <f t="shared" si="26"/>
        <v/>
      </c>
      <c r="B216" s="92" t="str">
        <f t="shared" si="28"/>
        <v/>
      </c>
      <c r="C216" s="93" t="str">
        <f t="shared" si="27"/>
        <v/>
      </c>
      <c r="D216" s="94" t="str">
        <f t="shared" si="22"/>
        <v/>
      </c>
      <c r="E216" s="94" t="str">
        <f t="shared" si="23"/>
        <v/>
      </c>
      <c r="F216" s="94" t="str">
        <f t="shared" si="24"/>
        <v/>
      </c>
      <c r="G216" s="93" t="str">
        <f t="shared" si="25"/>
        <v/>
      </c>
    </row>
    <row r="217" spans="1:7" x14ac:dyDescent="0.25">
      <c r="A217" s="91" t="str">
        <f t="shared" si="26"/>
        <v/>
      </c>
      <c r="B217" s="92" t="str">
        <f t="shared" si="28"/>
        <v/>
      </c>
      <c r="C217" s="93" t="str">
        <f t="shared" si="27"/>
        <v/>
      </c>
      <c r="D217" s="94" t="str">
        <f t="shared" si="22"/>
        <v/>
      </c>
      <c r="E217" s="94" t="str">
        <f t="shared" si="23"/>
        <v/>
      </c>
      <c r="F217" s="94" t="str">
        <f t="shared" si="24"/>
        <v/>
      </c>
      <c r="G217" s="93" t="str">
        <f t="shared" si="25"/>
        <v/>
      </c>
    </row>
    <row r="218" spans="1:7" x14ac:dyDescent="0.25">
      <c r="A218" s="91" t="str">
        <f t="shared" si="26"/>
        <v/>
      </c>
      <c r="B218" s="92" t="str">
        <f t="shared" si="28"/>
        <v/>
      </c>
      <c r="C218" s="93" t="str">
        <f t="shared" si="27"/>
        <v/>
      </c>
      <c r="D218" s="94" t="str">
        <f t="shared" si="22"/>
        <v/>
      </c>
      <c r="E218" s="94" t="str">
        <f t="shared" si="23"/>
        <v/>
      </c>
      <c r="F218" s="94" t="str">
        <f t="shared" si="24"/>
        <v/>
      </c>
      <c r="G218" s="93" t="str">
        <f t="shared" si="25"/>
        <v/>
      </c>
    </row>
    <row r="219" spans="1:7" x14ac:dyDescent="0.25">
      <c r="A219" s="91" t="str">
        <f t="shared" si="26"/>
        <v/>
      </c>
      <c r="B219" s="92" t="str">
        <f t="shared" si="28"/>
        <v/>
      </c>
      <c r="C219" s="93" t="str">
        <f t="shared" si="27"/>
        <v/>
      </c>
      <c r="D219" s="94" t="str">
        <f t="shared" si="22"/>
        <v/>
      </c>
      <c r="E219" s="94" t="str">
        <f t="shared" si="23"/>
        <v/>
      </c>
      <c r="F219" s="94" t="str">
        <f t="shared" si="24"/>
        <v/>
      </c>
      <c r="G219" s="93" t="str">
        <f t="shared" si="25"/>
        <v/>
      </c>
    </row>
    <row r="220" spans="1:7" x14ac:dyDescent="0.25">
      <c r="A220" s="91" t="str">
        <f t="shared" si="26"/>
        <v/>
      </c>
      <c r="B220" s="92" t="str">
        <f t="shared" si="28"/>
        <v/>
      </c>
      <c r="C220" s="93" t="str">
        <f t="shared" si="27"/>
        <v/>
      </c>
      <c r="D220" s="94" t="str">
        <f t="shared" si="22"/>
        <v/>
      </c>
      <c r="E220" s="94" t="str">
        <f t="shared" si="23"/>
        <v/>
      </c>
      <c r="F220" s="94" t="str">
        <f t="shared" si="24"/>
        <v/>
      </c>
      <c r="G220" s="93" t="str">
        <f t="shared" si="25"/>
        <v/>
      </c>
    </row>
    <row r="221" spans="1:7" x14ac:dyDescent="0.25">
      <c r="A221" s="91" t="str">
        <f t="shared" si="26"/>
        <v/>
      </c>
      <c r="B221" s="92" t="str">
        <f t="shared" si="28"/>
        <v/>
      </c>
      <c r="C221" s="93" t="str">
        <f t="shared" si="27"/>
        <v/>
      </c>
      <c r="D221" s="94" t="str">
        <f t="shared" si="22"/>
        <v/>
      </c>
      <c r="E221" s="94" t="str">
        <f t="shared" si="23"/>
        <v/>
      </c>
      <c r="F221" s="94" t="str">
        <f t="shared" si="24"/>
        <v/>
      </c>
      <c r="G221" s="93" t="str">
        <f t="shared" si="25"/>
        <v/>
      </c>
    </row>
    <row r="222" spans="1:7" x14ac:dyDescent="0.25">
      <c r="A222" s="91" t="str">
        <f t="shared" si="26"/>
        <v/>
      </c>
      <c r="B222" s="92" t="str">
        <f t="shared" si="28"/>
        <v/>
      </c>
      <c r="C222" s="93" t="str">
        <f t="shared" si="27"/>
        <v/>
      </c>
      <c r="D222" s="94" t="str">
        <f t="shared" si="22"/>
        <v/>
      </c>
      <c r="E222" s="94" t="str">
        <f t="shared" si="23"/>
        <v/>
      </c>
      <c r="F222" s="94" t="str">
        <f t="shared" si="24"/>
        <v/>
      </c>
      <c r="G222" s="93" t="str">
        <f t="shared" si="25"/>
        <v/>
      </c>
    </row>
    <row r="223" spans="1:7" x14ac:dyDescent="0.25">
      <c r="A223" s="91" t="str">
        <f t="shared" si="26"/>
        <v/>
      </c>
      <c r="B223" s="92" t="str">
        <f t="shared" si="28"/>
        <v/>
      </c>
      <c r="C223" s="93" t="str">
        <f t="shared" si="27"/>
        <v/>
      </c>
      <c r="D223" s="94" t="str">
        <f t="shared" si="22"/>
        <v/>
      </c>
      <c r="E223" s="94" t="str">
        <f t="shared" si="23"/>
        <v/>
      </c>
      <c r="F223" s="94" t="str">
        <f t="shared" si="24"/>
        <v/>
      </c>
      <c r="G223" s="93" t="str">
        <f t="shared" si="25"/>
        <v/>
      </c>
    </row>
    <row r="224" spans="1:7" x14ac:dyDescent="0.25">
      <c r="A224" s="91" t="str">
        <f t="shared" si="26"/>
        <v/>
      </c>
      <c r="B224" s="92" t="str">
        <f t="shared" si="28"/>
        <v/>
      </c>
      <c r="C224" s="93" t="str">
        <f t="shared" si="27"/>
        <v/>
      </c>
      <c r="D224" s="94" t="str">
        <f t="shared" si="22"/>
        <v/>
      </c>
      <c r="E224" s="94" t="str">
        <f t="shared" si="23"/>
        <v/>
      </c>
      <c r="F224" s="94" t="str">
        <f t="shared" si="24"/>
        <v/>
      </c>
      <c r="G224" s="93" t="str">
        <f t="shared" si="25"/>
        <v/>
      </c>
    </row>
    <row r="225" spans="1:7" x14ac:dyDescent="0.25">
      <c r="A225" s="91" t="str">
        <f t="shared" si="26"/>
        <v/>
      </c>
      <c r="B225" s="92" t="str">
        <f t="shared" si="28"/>
        <v/>
      </c>
      <c r="C225" s="93" t="str">
        <f t="shared" si="27"/>
        <v/>
      </c>
      <c r="D225" s="94" t="str">
        <f t="shared" si="22"/>
        <v/>
      </c>
      <c r="E225" s="94" t="str">
        <f t="shared" si="23"/>
        <v/>
      </c>
      <c r="F225" s="94" t="str">
        <f t="shared" si="24"/>
        <v/>
      </c>
      <c r="G225" s="93" t="str">
        <f t="shared" si="25"/>
        <v/>
      </c>
    </row>
    <row r="226" spans="1:7" x14ac:dyDescent="0.25">
      <c r="A226" s="91" t="str">
        <f t="shared" si="26"/>
        <v/>
      </c>
      <c r="B226" s="92" t="str">
        <f t="shared" si="28"/>
        <v/>
      </c>
      <c r="C226" s="93" t="str">
        <f t="shared" si="27"/>
        <v/>
      </c>
      <c r="D226" s="94" t="str">
        <f t="shared" si="22"/>
        <v/>
      </c>
      <c r="E226" s="94" t="str">
        <f t="shared" si="23"/>
        <v/>
      </c>
      <c r="F226" s="94" t="str">
        <f t="shared" si="24"/>
        <v/>
      </c>
      <c r="G226" s="93" t="str">
        <f t="shared" si="25"/>
        <v/>
      </c>
    </row>
    <row r="227" spans="1:7" x14ac:dyDescent="0.25">
      <c r="A227" s="91" t="str">
        <f t="shared" si="26"/>
        <v/>
      </c>
      <c r="B227" s="92" t="str">
        <f t="shared" si="28"/>
        <v/>
      </c>
      <c r="C227" s="93" t="str">
        <f t="shared" si="27"/>
        <v/>
      </c>
      <c r="D227" s="94" t="str">
        <f t="shared" si="22"/>
        <v/>
      </c>
      <c r="E227" s="94" t="str">
        <f t="shared" si="23"/>
        <v/>
      </c>
      <c r="F227" s="94" t="str">
        <f t="shared" si="24"/>
        <v/>
      </c>
      <c r="G227" s="93" t="str">
        <f t="shared" si="25"/>
        <v/>
      </c>
    </row>
    <row r="228" spans="1:7" x14ac:dyDescent="0.25">
      <c r="A228" s="91" t="str">
        <f t="shared" si="26"/>
        <v/>
      </c>
      <c r="B228" s="92" t="str">
        <f t="shared" si="28"/>
        <v/>
      </c>
      <c r="C228" s="93" t="str">
        <f t="shared" si="27"/>
        <v/>
      </c>
      <c r="D228" s="94" t="str">
        <f t="shared" si="22"/>
        <v/>
      </c>
      <c r="E228" s="94" t="str">
        <f t="shared" si="23"/>
        <v/>
      </c>
      <c r="F228" s="94" t="str">
        <f t="shared" si="24"/>
        <v/>
      </c>
      <c r="G228" s="93" t="str">
        <f t="shared" si="25"/>
        <v/>
      </c>
    </row>
    <row r="229" spans="1:7" x14ac:dyDescent="0.25">
      <c r="A229" s="91" t="str">
        <f t="shared" si="26"/>
        <v/>
      </c>
      <c r="B229" s="92" t="str">
        <f t="shared" si="28"/>
        <v/>
      </c>
      <c r="C229" s="93" t="str">
        <f t="shared" si="27"/>
        <v/>
      </c>
      <c r="D229" s="94" t="str">
        <f t="shared" si="22"/>
        <v/>
      </c>
      <c r="E229" s="94" t="str">
        <f t="shared" si="23"/>
        <v/>
      </c>
      <c r="F229" s="94" t="str">
        <f t="shared" si="24"/>
        <v/>
      </c>
      <c r="G229" s="93" t="str">
        <f t="shared" si="25"/>
        <v/>
      </c>
    </row>
    <row r="230" spans="1:7" x14ac:dyDescent="0.25">
      <c r="A230" s="91" t="str">
        <f t="shared" si="26"/>
        <v/>
      </c>
      <c r="B230" s="92" t="str">
        <f t="shared" si="28"/>
        <v/>
      </c>
      <c r="C230" s="93" t="str">
        <f t="shared" si="27"/>
        <v/>
      </c>
      <c r="D230" s="94" t="str">
        <f t="shared" si="22"/>
        <v/>
      </c>
      <c r="E230" s="94" t="str">
        <f t="shared" si="23"/>
        <v/>
      </c>
      <c r="F230" s="94" t="str">
        <f t="shared" si="24"/>
        <v/>
      </c>
      <c r="G230" s="93" t="str">
        <f t="shared" si="25"/>
        <v/>
      </c>
    </row>
    <row r="231" spans="1:7" x14ac:dyDescent="0.25">
      <c r="A231" s="91" t="str">
        <f t="shared" si="26"/>
        <v/>
      </c>
      <c r="B231" s="92" t="str">
        <f t="shared" si="28"/>
        <v/>
      </c>
      <c r="C231" s="93" t="str">
        <f t="shared" si="27"/>
        <v/>
      </c>
      <c r="D231" s="94" t="str">
        <f t="shared" si="22"/>
        <v/>
      </c>
      <c r="E231" s="94" t="str">
        <f t="shared" si="23"/>
        <v/>
      </c>
      <c r="F231" s="94" t="str">
        <f t="shared" si="24"/>
        <v/>
      </c>
      <c r="G231" s="93" t="str">
        <f t="shared" si="25"/>
        <v/>
      </c>
    </row>
    <row r="232" spans="1:7" x14ac:dyDescent="0.25">
      <c r="A232" s="91" t="str">
        <f t="shared" si="26"/>
        <v/>
      </c>
      <c r="B232" s="92" t="str">
        <f t="shared" si="28"/>
        <v/>
      </c>
      <c r="C232" s="93" t="str">
        <f t="shared" si="27"/>
        <v/>
      </c>
      <c r="D232" s="94" t="str">
        <f t="shared" si="22"/>
        <v/>
      </c>
      <c r="E232" s="94" t="str">
        <f t="shared" si="23"/>
        <v/>
      </c>
      <c r="F232" s="94" t="str">
        <f t="shared" si="24"/>
        <v/>
      </c>
      <c r="G232" s="93" t="str">
        <f t="shared" si="25"/>
        <v/>
      </c>
    </row>
    <row r="233" spans="1:7" x14ac:dyDescent="0.25">
      <c r="A233" s="91" t="str">
        <f t="shared" si="26"/>
        <v/>
      </c>
      <c r="B233" s="92" t="str">
        <f t="shared" si="28"/>
        <v/>
      </c>
      <c r="C233" s="93" t="str">
        <f t="shared" si="27"/>
        <v/>
      </c>
      <c r="D233" s="94" t="str">
        <f t="shared" si="22"/>
        <v/>
      </c>
      <c r="E233" s="94" t="str">
        <f t="shared" si="23"/>
        <v/>
      </c>
      <c r="F233" s="94" t="str">
        <f t="shared" si="24"/>
        <v/>
      </c>
      <c r="G233" s="93" t="str">
        <f t="shared" si="25"/>
        <v/>
      </c>
    </row>
    <row r="234" spans="1:7" x14ac:dyDescent="0.25">
      <c r="A234" s="91" t="str">
        <f t="shared" si="26"/>
        <v/>
      </c>
      <c r="B234" s="92" t="str">
        <f t="shared" si="28"/>
        <v/>
      </c>
      <c r="C234" s="93" t="str">
        <f t="shared" si="27"/>
        <v/>
      </c>
      <c r="D234" s="94" t="str">
        <f t="shared" si="22"/>
        <v/>
      </c>
      <c r="E234" s="94" t="str">
        <f t="shared" si="23"/>
        <v/>
      </c>
      <c r="F234" s="94" t="str">
        <f t="shared" si="24"/>
        <v/>
      </c>
      <c r="G234" s="93" t="str">
        <f t="shared" si="25"/>
        <v/>
      </c>
    </row>
    <row r="235" spans="1:7" x14ac:dyDescent="0.25">
      <c r="A235" s="91" t="str">
        <f t="shared" si="26"/>
        <v/>
      </c>
      <c r="B235" s="92" t="str">
        <f t="shared" si="28"/>
        <v/>
      </c>
      <c r="C235" s="93" t="str">
        <f t="shared" si="27"/>
        <v/>
      </c>
      <c r="D235" s="94" t="str">
        <f t="shared" si="22"/>
        <v/>
      </c>
      <c r="E235" s="94" t="str">
        <f t="shared" si="23"/>
        <v/>
      </c>
      <c r="F235" s="94" t="str">
        <f t="shared" si="24"/>
        <v/>
      </c>
      <c r="G235" s="93" t="str">
        <f t="shared" si="25"/>
        <v/>
      </c>
    </row>
    <row r="236" spans="1:7" x14ac:dyDescent="0.25">
      <c r="A236" s="91" t="str">
        <f t="shared" si="26"/>
        <v/>
      </c>
      <c r="B236" s="92" t="str">
        <f t="shared" si="28"/>
        <v/>
      </c>
      <c r="C236" s="93" t="str">
        <f t="shared" si="27"/>
        <v/>
      </c>
      <c r="D236" s="94" t="str">
        <f t="shared" si="22"/>
        <v/>
      </c>
      <c r="E236" s="94" t="str">
        <f t="shared" si="23"/>
        <v/>
      </c>
      <c r="F236" s="94" t="str">
        <f t="shared" si="24"/>
        <v/>
      </c>
      <c r="G236" s="93" t="str">
        <f t="shared" si="25"/>
        <v/>
      </c>
    </row>
    <row r="237" spans="1:7" x14ac:dyDescent="0.25">
      <c r="A237" s="91" t="str">
        <f t="shared" si="26"/>
        <v/>
      </c>
      <c r="B237" s="92" t="str">
        <f t="shared" si="28"/>
        <v/>
      </c>
      <c r="C237" s="93" t="str">
        <f t="shared" si="27"/>
        <v/>
      </c>
      <c r="D237" s="94" t="str">
        <f t="shared" si="22"/>
        <v/>
      </c>
      <c r="E237" s="94" t="str">
        <f t="shared" si="23"/>
        <v/>
      </c>
      <c r="F237" s="94" t="str">
        <f t="shared" si="24"/>
        <v/>
      </c>
      <c r="G237" s="93" t="str">
        <f t="shared" si="25"/>
        <v/>
      </c>
    </row>
    <row r="238" spans="1:7" x14ac:dyDescent="0.25">
      <c r="A238" s="91" t="str">
        <f t="shared" si="26"/>
        <v/>
      </c>
      <c r="B238" s="92" t="str">
        <f t="shared" si="28"/>
        <v/>
      </c>
      <c r="C238" s="93" t="str">
        <f t="shared" si="27"/>
        <v/>
      </c>
      <c r="D238" s="94" t="str">
        <f t="shared" si="22"/>
        <v/>
      </c>
      <c r="E238" s="94" t="str">
        <f t="shared" si="23"/>
        <v/>
      </c>
      <c r="F238" s="94" t="str">
        <f t="shared" si="24"/>
        <v/>
      </c>
      <c r="G238" s="93" t="str">
        <f t="shared" si="25"/>
        <v/>
      </c>
    </row>
    <row r="239" spans="1:7" x14ac:dyDescent="0.25">
      <c r="A239" s="91" t="str">
        <f t="shared" si="26"/>
        <v/>
      </c>
      <c r="B239" s="92" t="str">
        <f t="shared" si="28"/>
        <v/>
      </c>
      <c r="C239" s="93" t="str">
        <f t="shared" si="27"/>
        <v/>
      </c>
      <c r="D239" s="94" t="str">
        <f t="shared" si="22"/>
        <v/>
      </c>
      <c r="E239" s="94" t="str">
        <f t="shared" si="23"/>
        <v/>
      </c>
      <c r="F239" s="94" t="str">
        <f t="shared" si="24"/>
        <v/>
      </c>
      <c r="G239" s="93" t="str">
        <f t="shared" si="25"/>
        <v/>
      </c>
    </row>
    <row r="240" spans="1:7" x14ac:dyDescent="0.25">
      <c r="A240" s="91" t="str">
        <f t="shared" si="26"/>
        <v/>
      </c>
      <c r="B240" s="92" t="str">
        <f t="shared" si="28"/>
        <v/>
      </c>
      <c r="C240" s="93" t="str">
        <f t="shared" si="27"/>
        <v/>
      </c>
      <c r="D240" s="94" t="str">
        <f t="shared" si="22"/>
        <v/>
      </c>
      <c r="E240" s="94" t="str">
        <f t="shared" si="23"/>
        <v/>
      </c>
      <c r="F240" s="94" t="str">
        <f t="shared" si="24"/>
        <v/>
      </c>
      <c r="G240" s="93" t="str">
        <f t="shared" si="25"/>
        <v/>
      </c>
    </row>
    <row r="241" spans="1:7" x14ac:dyDescent="0.25">
      <c r="A241" s="91" t="str">
        <f t="shared" si="26"/>
        <v/>
      </c>
      <c r="B241" s="92" t="str">
        <f t="shared" si="28"/>
        <v/>
      </c>
      <c r="C241" s="93" t="str">
        <f t="shared" si="27"/>
        <v/>
      </c>
      <c r="D241" s="94" t="str">
        <f t="shared" si="22"/>
        <v/>
      </c>
      <c r="E241" s="94" t="str">
        <f t="shared" si="23"/>
        <v/>
      </c>
      <c r="F241" s="94" t="str">
        <f t="shared" si="24"/>
        <v/>
      </c>
      <c r="G241" s="93" t="str">
        <f t="shared" si="25"/>
        <v/>
      </c>
    </row>
    <row r="242" spans="1:7" x14ac:dyDescent="0.25">
      <c r="A242" s="91" t="str">
        <f t="shared" si="26"/>
        <v/>
      </c>
      <c r="B242" s="92" t="str">
        <f t="shared" si="28"/>
        <v/>
      </c>
      <c r="C242" s="93" t="str">
        <f t="shared" si="27"/>
        <v/>
      </c>
      <c r="D242" s="94" t="str">
        <f t="shared" si="22"/>
        <v/>
      </c>
      <c r="E242" s="94" t="str">
        <f t="shared" si="23"/>
        <v/>
      </c>
      <c r="F242" s="94" t="str">
        <f t="shared" si="24"/>
        <v/>
      </c>
      <c r="G242" s="93" t="str">
        <f t="shared" si="25"/>
        <v/>
      </c>
    </row>
    <row r="243" spans="1:7" x14ac:dyDescent="0.25">
      <c r="A243" s="91" t="str">
        <f t="shared" si="26"/>
        <v/>
      </c>
      <c r="B243" s="92" t="str">
        <f t="shared" si="28"/>
        <v/>
      </c>
      <c r="C243" s="93" t="str">
        <f t="shared" si="27"/>
        <v/>
      </c>
      <c r="D243" s="94" t="str">
        <f t="shared" si="22"/>
        <v/>
      </c>
      <c r="E243" s="94" t="str">
        <f t="shared" si="23"/>
        <v/>
      </c>
      <c r="F243" s="94" t="str">
        <f t="shared" si="24"/>
        <v/>
      </c>
      <c r="G243" s="93" t="str">
        <f t="shared" si="25"/>
        <v/>
      </c>
    </row>
    <row r="244" spans="1:7" x14ac:dyDescent="0.25">
      <c r="A244" s="91" t="str">
        <f t="shared" si="26"/>
        <v/>
      </c>
      <c r="B244" s="92" t="str">
        <f t="shared" si="28"/>
        <v/>
      </c>
      <c r="C244" s="93" t="str">
        <f t="shared" si="27"/>
        <v/>
      </c>
      <c r="D244" s="94" t="str">
        <f t="shared" si="22"/>
        <v/>
      </c>
      <c r="E244" s="94" t="str">
        <f t="shared" si="23"/>
        <v/>
      </c>
      <c r="F244" s="94" t="str">
        <f t="shared" si="24"/>
        <v/>
      </c>
      <c r="G244" s="93" t="str">
        <f t="shared" si="25"/>
        <v/>
      </c>
    </row>
    <row r="245" spans="1:7" x14ac:dyDescent="0.25">
      <c r="A245" s="91" t="str">
        <f t="shared" si="26"/>
        <v/>
      </c>
      <c r="B245" s="92" t="str">
        <f t="shared" si="28"/>
        <v/>
      </c>
      <c r="C245" s="93" t="str">
        <f t="shared" si="27"/>
        <v/>
      </c>
      <c r="D245" s="94" t="str">
        <f t="shared" si="22"/>
        <v/>
      </c>
      <c r="E245" s="94" t="str">
        <f t="shared" si="23"/>
        <v/>
      </c>
      <c r="F245" s="94" t="str">
        <f t="shared" si="24"/>
        <v/>
      </c>
      <c r="G245" s="93" t="str">
        <f t="shared" si="25"/>
        <v/>
      </c>
    </row>
    <row r="246" spans="1:7" x14ac:dyDescent="0.25">
      <c r="A246" s="91" t="str">
        <f t="shared" si="26"/>
        <v/>
      </c>
      <c r="B246" s="92" t="str">
        <f t="shared" si="28"/>
        <v/>
      </c>
      <c r="C246" s="93" t="str">
        <f t="shared" si="27"/>
        <v/>
      </c>
      <c r="D246" s="94" t="str">
        <f t="shared" si="22"/>
        <v/>
      </c>
      <c r="E246" s="94" t="str">
        <f t="shared" si="23"/>
        <v/>
      </c>
      <c r="F246" s="94" t="str">
        <f t="shared" si="24"/>
        <v/>
      </c>
      <c r="G246" s="93" t="str">
        <f t="shared" si="25"/>
        <v/>
      </c>
    </row>
    <row r="247" spans="1:7" x14ac:dyDescent="0.25">
      <c r="A247" s="91" t="str">
        <f t="shared" si="26"/>
        <v/>
      </c>
      <c r="B247" s="92" t="str">
        <f t="shared" si="28"/>
        <v/>
      </c>
      <c r="C247" s="93" t="str">
        <f t="shared" si="27"/>
        <v/>
      </c>
      <c r="D247" s="94" t="str">
        <f t="shared" si="22"/>
        <v/>
      </c>
      <c r="E247" s="94" t="str">
        <f t="shared" si="23"/>
        <v/>
      </c>
      <c r="F247" s="94" t="str">
        <f t="shared" si="24"/>
        <v/>
      </c>
      <c r="G247" s="93" t="str">
        <f t="shared" si="25"/>
        <v/>
      </c>
    </row>
    <row r="248" spans="1:7" x14ac:dyDescent="0.25">
      <c r="A248" s="91" t="str">
        <f t="shared" si="26"/>
        <v/>
      </c>
      <c r="B248" s="92" t="str">
        <f t="shared" si="28"/>
        <v/>
      </c>
      <c r="C248" s="93" t="str">
        <f t="shared" si="27"/>
        <v/>
      </c>
      <c r="D248" s="94" t="str">
        <f t="shared" si="22"/>
        <v/>
      </c>
      <c r="E248" s="94" t="str">
        <f t="shared" si="23"/>
        <v/>
      </c>
      <c r="F248" s="94" t="str">
        <f t="shared" si="24"/>
        <v/>
      </c>
      <c r="G248" s="93" t="str">
        <f t="shared" si="25"/>
        <v/>
      </c>
    </row>
    <row r="249" spans="1:7" x14ac:dyDescent="0.25">
      <c r="A249" s="91" t="str">
        <f t="shared" si="26"/>
        <v/>
      </c>
      <c r="B249" s="92" t="str">
        <f t="shared" si="28"/>
        <v/>
      </c>
      <c r="C249" s="93" t="str">
        <f t="shared" si="27"/>
        <v/>
      </c>
      <c r="D249" s="94" t="str">
        <f t="shared" si="22"/>
        <v/>
      </c>
      <c r="E249" s="94" t="str">
        <f t="shared" si="23"/>
        <v/>
      </c>
      <c r="F249" s="94" t="str">
        <f t="shared" si="24"/>
        <v/>
      </c>
      <c r="G249" s="93" t="str">
        <f t="shared" si="25"/>
        <v/>
      </c>
    </row>
    <row r="250" spans="1:7" x14ac:dyDescent="0.25">
      <c r="A250" s="91" t="str">
        <f t="shared" si="26"/>
        <v/>
      </c>
      <c r="B250" s="92" t="str">
        <f t="shared" si="28"/>
        <v/>
      </c>
      <c r="C250" s="93" t="str">
        <f t="shared" si="27"/>
        <v/>
      </c>
      <c r="D250" s="94" t="str">
        <f t="shared" si="22"/>
        <v/>
      </c>
      <c r="E250" s="94" t="str">
        <f t="shared" si="23"/>
        <v/>
      </c>
      <c r="F250" s="94" t="str">
        <f t="shared" si="24"/>
        <v/>
      </c>
      <c r="G250" s="93" t="str">
        <f t="shared" si="25"/>
        <v/>
      </c>
    </row>
    <row r="251" spans="1:7" x14ac:dyDescent="0.25">
      <c r="A251" s="91" t="str">
        <f t="shared" si="26"/>
        <v/>
      </c>
      <c r="B251" s="92" t="str">
        <f t="shared" si="28"/>
        <v/>
      </c>
      <c r="C251" s="93" t="str">
        <f t="shared" si="27"/>
        <v/>
      </c>
      <c r="D251" s="94" t="str">
        <f t="shared" si="22"/>
        <v/>
      </c>
      <c r="E251" s="94" t="str">
        <f t="shared" si="23"/>
        <v/>
      </c>
      <c r="F251" s="94" t="str">
        <f t="shared" si="24"/>
        <v/>
      </c>
      <c r="G251" s="93" t="str">
        <f t="shared" si="25"/>
        <v/>
      </c>
    </row>
    <row r="252" spans="1:7" x14ac:dyDescent="0.25">
      <c r="A252" s="91" t="str">
        <f t="shared" si="26"/>
        <v/>
      </c>
      <c r="B252" s="92" t="str">
        <f t="shared" si="28"/>
        <v/>
      </c>
      <c r="C252" s="93" t="str">
        <f t="shared" si="27"/>
        <v/>
      </c>
      <c r="D252" s="94" t="str">
        <f t="shared" si="22"/>
        <v/>
      </c>
      <c r="E252" s="94" t="str">
        <f t="shared" si="23"/>
        <v/>
      </c>
      <c r="F252" s="94" t="str">
        <f t="shared" si="24"/>
        <v/>
      </c>
      <c r="G252" s="93" t="str">
        <f t="shared" si="25"/>
        <v/>
      </c>
    </row>
    <row r="253" spans="1:7" x14ac:dyDescent="0.25">
      <c r="A253" s="91" t="str">
        <f t="shared" si="26"/>
        <v/>
      </c>
      <c r="B253" s="92" t="str">
        <f t="shared" si="28"/>
        <v/>
      </c>
      <c r="C253" s="93" t="str">
        <f t="shared" si="27"/>
        <v/>
      </c>
      <c r="D253" s="94" t="str">
        <f t="shared" si="22"/>
        <v/>
      </c>
      <c r="E253" s="94" t="str">
        <f t="shared" si="23"/>
        <v/>
      </c>
      <c r="F253" s="94" t="str">
        <f t="shared" si="24"/>
        <v/>
      </c>
      <c r="G253" s="93" t="str">
        <f t="shared" si="25"/>
        <v/>
      </c>
    </row>
    <row r="254" spans="1:7" x14ac:dyDescent="0.25">
      <c r="A254" s="91" t="str">
        <f t="shared" si="26"/>
        <v/>
      </c>
      <c r="B254" s="92" t="str">
        <f t="shared" si="28"/>
        <v/>
      </c>
      <c r="C254" s="93" t="str">
        <f t="shared" si="27"/>
        <v/>
      </c>
      <c r="D254" s="94" t="str">
        <f t="shared" si="22"/>
        <v/>
      </c>
      <c r="E254" s="94" t="str">
        <f t="shared" si="23"/>
        <v/>
      </c>
      <c r="F254" s="94" t="str">
        <f t="shared" si="24"/>
        <v/>
      </c>
      <c r="G254" s="93" t="str">
        <f t="shared" si="25"/>
        <v/>
      </c>
    </row>
    <row r="255" spans="1:7" x14ac:dyDescent="0.25">
      <c r="A255" s="91" t="str">
        <f t="shared" si="26"/>
        <v/>
      </c>
      <c r="B255" s="92" t="str">
        <f t="shared" si="28"/>
        <v/>
      </c>
      <c r="C255" s="93" t="str">
        <f t="shared" si="27"/>
        <v/>
      </c>
      <c r="D255" s="94" t="str">
        <f t="shared" si="22"/>
        <v/>
      </c>
      <c r="E255" s="94" t="str">
        <f t="shared" si="23"/>
        <v/>
      </c>
      <c r="F255" s="94" t="str">
        <f t="shared" si="24"/>
        <v/>
      </c>
      <c r="G255" s="93" t="str">
        <f t="shared" si="25"/>
        <v/>
      </c>
    </row>
    <row r="256" spans="1:7" x14ac:dyDescent="0.25">
      <c r="A256" s="91" t="str">
        <f t="shared" si="26"/>
        <v/>
      </c>
      <c r="B256" s="92" t="str">
        <f t="shared" si="28"/>
        <v/>
      </c>
      <c r="C256" s="93" t="str">
        <f t="shared" si="27"/>
        <v/>
      </c>
      <c r="D256" s="94" t="str">
        <f t="shared" si="22"/>
        <v/>
      </c>
      <c r="E256" s="94" t="str">
        <f t="shared" si="23"/>
        <v/>
      </c>
      <c r="F256" s="94" t="str">
        <f t="shared" si="24"/>
        <v/>
      </c>
      <c r="G256" s="93" t="str">
        <f t="shared" si="25"/>
        <v/>
      </c>
    </row>
    <row r="257" spans="1:7" x14ac:dyDescent="0.25">
      <c r="A257" s="91" t="str">
        <f t="shared" si="26"/>
        <v/>
      </c>
      <c r="B257" s="92" t="str">
        <f t="shared" si="28"/>
        <v/>
      </c>
      <c r="C257" s="93" t="str">
        <f t="shared" si="27"/>
        <v/>
      </c>
      <c r="D257" s="94" t="str">
        <f t="shared" si="22"/>
        <v/>
      </c>
      <c r="E257" s="94" t="str">
        <f t="shared" si="23"/>
        <v/>
      </c>
      <c r="F257" s="94" t="str">
        <f t="shared" si="24"/>
        <v/>
      </c>
      <c r="G257" s="93" t="str">
        <f t="shared" si="25"/>
        <v/>
      </c>
    </row>
    <row r="258" spans="1:7" x14ac:dyDescent="0.25">
      <c r="A258" s="91" t="str">
        <f t="shared" si="26"/>
        <v/>
      </c>
      <c r="B258" s="92" t="str">
        <f t="shared" si="28"/>
        <v/>
      </c>
      <c r="C258" s="93" t="str">
        <f t="shared" si="27"/>
        <v/>
      </c>
      <c r="D258" s="94" t="str">
        <f t="shared" si="22"/>
        <v/>
      </c>
      <c r="E258" s="94" t="str">
        <f t="shared" si="23"/>
        <v/>
      </c>
      <c r="F258" s="94" t="str">
        <f t="shared" si="24"/>
        <v/>
      </c>
      <c r="G258" s="93" t="str">
        <f t="shared" si="25"/>
        <v/>
      </c>
    </row>
    <row r="259" spans="1:7" x14ac:dyDescent="0.25">
      <c r="A259" s="91" t="str">
        <f t="shared" si="26"/>
        <v/>
      </c>
      <c r="B259" s="92" t="str">
        <f t="shared" si="28"/>
        <v/>
      </c>
      <c r="C259" s="93" t="str">
        <f t="shared" si="27"/>
        <v/>
      </c>
      <c r="D259" s="94" t="str">
        <f t="shared" si="22"/>
        <v/>
      </c>
      <c r="E259" s="94" t="str">
        <f t="shared" si="23"/>
        <v/>
      </c>
      <c r="F259" s="94" t="str">
        <f t="shared" si="24"/>
        <v/>
      </c>
      <c r="G259" s="93" t="str">
        <f t="shared" si="25"/>
        <v/>
      </c>
    </row>
    <row r="260" spans="1:7" x14ac:dyDescent="0.25">
      <c r="A260" s="91" t="str">
        <f t="shared" si="26"/>
        <v/>
      </c>
      <c r="B260" s="92" t="str">
        <f t="shared" si="28"/>
        <v/>
      </c>
      <c r="C260" s="93" t="str">
        <f t="shared" si="27"/>
        <v/>
      </c>
      <c r="D260" s="94" t="str">
        <f t="shared" si="22"/>
        <v/>
      </c>
      <c r="E260" s="94" t="str">
        <f t="shared" si="23"/>
        <v/>
      </c>
      <c r="F260" s="94" t="str">
        <f t="shared" si="24"/>
        <v/>
      </c>
      <c r="G260" s="93" t="str">
        <f t="shared" si="25"/>
        <v/>
      </c>
    </row>
    <row r="261" spans="1:7" x14ac:dyDescent="0.25">
      <c r="A261" s="91" t="str">
        <f t="shared" si="26"/>
        <v/>
      </c>
      <c r="B261" s="92" t="str">
        <f t="shared" si="28"/>
        <v/>
      </c>
      <c r="C261" s="93" t="str">
        <f t="shared" si="27"/>
        <v/>
      </c>
      <c r="D261" s="94" t="str">
        <f t="shared" si="22"/>
        <v/>
      </c>
      <c r="E261" s="94" t="str">
        <f t="shared" si="23"/>
        <v/>
      </c>
      <c r="F261" s="94" t="str">
        <f t="shared" si="24"/>
        <v/>
      </c>
      <c r="G261" s="93" t="str">
        <f t="shared" si="25"/>
        <v/>
      </c>
    </row>
    <row r="262" spans="1:7" x14ac:dyDescent="0.25">
      <c r="A262" s="91" t="str">
        <f t="shared" si="26"/>
        <v/>
      </c>
      <c r="B262" s="92" t="str">
        <f t="shared" si="28"/>
        <v/>
      </c>
      <c r="C262" s="93" t="str">
        <f t="shared" si="27"/>
        <v/>
      </c>
      <c r="D262" s="94" t="str">
        <f t="shared" si="22"/>
        <v/>
      </c>
      <c r="E262" s="94" t="str">
        <f t="shared" si="23"/>
        <v/>
      </c>
      <c r="F262" s="94" t="str">
        <f t="shared" si="24"/>
        <v/>
      </c>
      <c r="G262" s="93" t="str">
        <f t="shared" si="25"/>
        <v/>
      </c>
    </row>
    <row r="263" spans="1:7" x14ac:dyDescent="0.25">
      <c r="A263" s="91" t="str">
        <f t="shared" si="26"/>
        <v/>
      </c>
      <c r="B263" s="92" t="str">
        <f t="shared" si="28"/>
        <v/>
      </c>
      <c r="C263" s="93" t="str">
        <f t="shared" si="27"/>
        <v/>
      </c>
      <c r="D263" s="94" t="str">
        <f t="shared" si="22"/>
        <v/>
      </c>
      <c r="E263" s="94" t="str">
        <f t="shared" si="23"/>
        <v/>
      </c>
      <c r="F263" s="94" t="str">
        <f t="shared" si="24"/>
        <v/>
      </c>
      <c r="G263" s="93" t="str">
        <f t="shared" si="25"/>
        <v/>
      </c>
    </row>
    <row r="264" spans="1:7" x14ac:dyDescent="0.25">
      <c r="A264" s="91" t="str">
        <f t="shared" si="26"/>
        <v/>
      </c>
      <c r="B264" s="92" t="str">
        <f t="shared" si="28"/>
        <v/>
      </c>
      <c r="C264" s="93" t="str">
        <f t="shared" si="27"/>
        <v/>
      </c>
      <c r="D264" s="94" t="str">
        <f t="shared" si="22"/>
        <v/>
      </c>
      <c r="E264" s="94" t="str">
        <f t="shared" si="23"/>
        <v/>
      </c>
      <c r="F264" s="94" t="str">
        <f t="shared" si="24"/>
        <v/>
      </c>
      <c r="G264" s="93" t="str">
        <f t="shared" si="25"/>
        <v/>
      </c>
    </row>
    <row r="265" spans="1:7" x14ac:dyDescent="0.25">
      <c r="A265" s="91" t="str">
        <f t="shared" si="26"/>
        <v/>
      </c>
      <c r="B265" s="92" t="str">
        <f t="shared" si="28"/>
        <v/>
      </c>
      <c r="C265" s="93" t="str">
        <f t="shared" si="27"/>
        <v/>
      </c>
      <c r="D265" s="94" t="str">
        <f t="shared" si="22"/>
        <v/>
      </c>
      <c r="E265" s="94" t="str">
        <f t="shared" si="23"/>
        <v/>
      </c>
      <c r="F265" s="94" t="str">
        <f t="shared" si="24"/>
        <v/>
      </c>
      <c r="G265" s="93" t="str">
        <f t="shared" si="25"/>
        <v/>
      </c>
    </row>
    <row r="266" spans="1:7" x14ac:dyDescent="0.25">
      <c r="A266" s="91" t="str">
        <f t="shared" si="26"/>
        <v/>
      </c>
      <c r="B266" s="92" t="str">
        <f t="shared" si="28"/>
        <v/>
      </c>
      <c r="C266" s="93" t="str">
        <f t="shared" si="27"/>
        <v/>
      </c>
      <c r="D266" s="94" t="str">
        <f t="shared" si="22"/>
        <v/>
      </c>
      <c r="E266" s="94" t="str">
        <f t="shared" si="23"/>
        <v/>
      </c>
      <c r="F266" s="94" t="str">
        <f t="shared" si="24"/>
        <v/>
      </c>
      <c r="G266" s="93" t="str">
        <f t="shared" si="25"/>
        <v/>
      </c>
    </row>
    <row r="267" spans="1:7" x14ac:dyDescent="0.25">
      <c r="A267" s="91" t="str">
        <f t="shared" si="26"/>
        <v/>
      </c>
      <c r="B267" s="92" t="str">
        <f t="shared" si="28"/>
        <v/>
      </c>
      <c r="C267" s="93" t="str">
        <f t="shared" si="27"/>
        <v/>
      </c>
      <c r="D267" s="94" t="str">
        <f t="shared" si="22"/>
        <v/>
      </c>
      <c r="E267" s="94" t="str">
        <f t="shared" si="23"/>
        <v/>
      </c>
      <c r="F267" s="94" t="str">
        <f t="shared" si="24"/>
        <v/>
      </c>
      <c r="G267" s="93" t="str">
        <f t="shared" si="25"/>
        <v/>
      </c>
    </row>
    <row r="268" spans="1:7" x14ac:dyDescent="0.25">
      <c r="A268" s="91" t="str">
        <f t="shared" si="26"/>
        <v/>
      </c>
      <c r="B268" s="92" t="str">
        <f t="shared" si="28"/>
        <v/>
      </c>
      <c r="C268" s="93" t="str">
        <f t="shared" si="27"/>
        <v/>
      </c>
      <c r="D268" s="94" t="str">
        <f t="shared" si="22"/>
        <v/>
      </c>
      <c r="E268" s="94" t="str">
        <f t="shared" si="23"/>
        <v/>
      </c>
      <c r="F268" s="94" t="str">
        <f t="shared" si="24"/>
        <v/>
      </c>
      <c r="G268" s="93" t="str">
        <f t="shared" si="25"/>
        <v/>
      </c>
    </row>
    <row r="269" spans="1:7" x14ac:dyDescent="0.25">
      <c r="A269" s="91" t="str">
        <f t="shared" si="26"/>
        <v/>
      </c>
      <c r="B269" s="92" t="str">
        <f t="shared" si="28"/>
        <v/>
      </c>
      <c r="C269" s="93" t="str">
        <f t="shared" si="27"/>
        <v/>
      </c>
      <c r="D269" s="94" t="str">
        <f t="shared" si="22"/>
        <v/>
      </c>
      <c r="E269" s="94" t="str">
        <f t="shared" si="23"/>
        <v/>
      </c>
      <c r="F269" s="94" t="str">
        <f t="shared" si="24"/>
        <v/>
      </c>
      <c r="G269" s="93" t="str">
        <f t="shared" si="25"/>
        <v/>
      </c>
    </row>
    <row r="270" spans="1:7" x14ac:dyDescent="0.25">
      <c r="A270" s="91" t="str">
        <f t="shared" si="26"/>
        <v/>
      </c>
      <c r="B270" s="92" t="str">
        <f t="shared" si="28"/>
        <v/>
      </c>
      <c r="C270" s="93" t="str">
        <f t="shared" si="27"/>
        <v/>
      </c>
      <c r="D270" s="94" t="str">
        <f t="shared" si="22"/>
        <v/>
      </c>
      <c r="E270" s="94" t="str">
        <f t="shared" si="23"/>
        <v/>
      </c>
      <c r="F270" s="94" t="str">
        <f t="shared" si="24"/>
        <v/>
      </c>
      <c r="G270" s="93" t="str">
        <f t="shared" si="25"/>
        <v/>
      </c>
    </row>
    <row r="271" spans="1:7" x14ac:dyDescent="0.25">
      <c r="A271" s="91" t="str">
        <f t="shared" si="26"/>
        <v/>
      </c>
      <c r="B271" s="92" t="str">
        <f t="shared" si="28"/>
        <v/>
      </c>
      <c r="C271" s="93" t="str">
        <f t="shared" si="27"/>
        <v/>
      </c>
      <c r="D271" s="94" t="str">
        <f t="shared" si="22"/>
        <v/>
      </c>
      <c r="E271" s="94" t="str">
        <f t="shared" si="23"/>
        <v/>
      </c>
      <c r="F271" s="94" t="str">
        <f t="shared" si="24"/>
        <v/>
      </c>
      <c r="G271" s="93" t="str">
        <f t="shared" si="25"/>
        <v/>
      </c>
    </row>
    <row r="272" spans="1:7" x14ac:dyDescent="0.25">
      <c r="A272" s="91" t="str">
        <f t="shared" si="26"/>
        <v/>
      </c>
      <c r="B272" s="92" t="str">
        <f t="shared" si="28"/>
        <v/>
      </c>
      <c r="C272" s="93" t="str">
        <f t="shared" si="27"/>
        <v/>
      </c>
      <c r="D272" s="94" t="str">
        <f t="shared" si="22"/>
        <v/>
      </c>
      <c r="E272" s="94" t="str">
        <f t="shared" si="23"/>
        <v/>
      </c>
      <c r="F272" s="94" t="str">
        <f t="shared" si="24"/>
        <v/>
      </c>
      <c r="G272" s="93" t="str">
        <f t="shared" si="25"/>
        <v/>
      </c>
    </row>
    <row r="273" spans="1:7" x14ac:dyDescent="0.25">
      <c r="A273" s="91" t="str">
        <f t="shared" si="26"/>
        <v/>
      </c>
      <c r="B273" s="92" t="str">
        <f t="shared" si="28"/>
        <v/>
      </c>
      <c r="C273" s="93" t="str">
        <f t="shared" si="27"/>
        <v/>
      </c>
      <c r="D273" s="94" t="str">
        <f t="shared" si="22"/>
        <v/>
      </c>
      <c r="E273" s="94" t="str">
        <f t="shared" si="23"/>
        <v/>
      </c>
      <c r="F273" s="94" t="str">
        <f t="shared" si="24"/>
        <v/>
      </c>
      <c r="G273" s="93" t="str">
        <f t="shared" si="25"/>
        <v/>
      </c>
    </row>
    <row r="274" spans="1:7" x14ac:dyDescent="0.25">
      <c r="A274" s="91" t="str">
        <f t="shared" si="26"/>
        <v/>
      </c>
      <c r="B274" s="92" t="str">
        <f t="shared" si="28"/>
        <v/>
      </c>
      <c r="C274" s="93" t="str">
        <f t="shared" si="27"/>
        <v/>
      </c>
      <c r="D274" s="94" t="str">
        <f t="shared" ref="D274:D337" si="29">IF(B274="","",IPMT($E$13/12,B274,$E$7,-$E$11,$E$12,0))</f>
        <v/>
      </c>
      <c r="E274" s="94" t="str">
        <f t="shared" ref="E274:E337" si="30">IF(B274="","",PPMT($E$13/12,B274,$E$7,-$E$11,$E$12,0))</f>
        <v/>
      </c>
      <c r="F274" s="94" t="str">
        <f t="shared" ref="F274:F337" si="31">IF(B274="","",SUM(D274:E274))</f>
        <v/>
      </c>
      <c r="G274" s="93" t="str">
        <f t="shared" ref="G274:G337" si="32">IF(B274="","",SUM(C274)-SUM(E274))</f>
        <v/>
      </c>
    </row>
    <row r="275" spans="1:7" x14ac:dyDescent="0.25">
      <c r="A275" s="91" t="str">
        <f t="shared" ref="A275:A338" si="33">IF(B275="","",EDATE(A274,1))</f>
        <v/>
      </c>
      <c r="B275" s="92" t="str">
        <f t="shared" si="28"/>
        <v/>
      </c>
      <c r="C275" s="93" t="str">
        <f t="shared" ref="C275:C338" si="34">IF(B275="","",G274)</f>
        <v/>
      </c>
      <c r="D275" s="94" t="str">
        <f t="shared" si="29"/>
        <v/>
      </c>
      <c r="E275" s="94" t="str">
        <f t="shared" si="30"/>
        <v/>
      </c>
      <c r="F275" s="94" t="str">
        <f t="shared" si="31"/>
        <v/>
      </c>
      <c r="G275" s="93" t="str">
        <f t="shared" si="32"/>
        <v/>
      </c>
    </row>
    <row r="276" spans="1:7" x14ac:dyDescent="0.25">
      <c r="A276" s="91" t="str">
        <f t="shared" si="33"/>
        <v/>
      </c>
      <c r="B276" s="92" t="str">
        <f t="shared" ref="B276:B339" si="35">IF(B275="","",IF(SUM(B275)+1&lt;=$E$7,SUM(B275)+1,""))</f>
        <v/>
      </c>
      <c r="C276" s="93" t="str">
        <f t="shared" si="34"/>
        <v/>
      </c>
      <c r="D276" s="94" t="str">
        <f t="shared" si="29"/>
        <v/>
      </c>
      <c r="E276" s="94" t="str">
        <f t="shared" si="30"/>
        <v/>
      </c>
      <c r="F276" s="94" t="str">
        <f t="shared" si="31"/>
        <v/>
      </c>
      <c r="G276" s="93" t="str">
        <f t="shared" si="32"/>
        <v/>
      </c>
    </row>
    <row r="277" spans="1:7" x14ac:dyDescent="0.25">
      <c r="A277" s="91" t="str">
        <f t="shared" si="33"/>
        <v/>
      </c>
      <c r="B277" s="92" t="str">
        <f t="shared" si="35"/>
        <v/>
      </c>
      <c r="C277" s="93" t="str">
        <f t="shared" si="34"/>
        <v/>
      </c>
      <c r="D277" s="94" t="str">
        <f t="shared" si="29"/>
        <v/>
      </c>
      <c r="E277" s="94" t="str">
        <f t="shared" si="30"/>
        <v/>
      </c>
      <c r="F277" s="94" t="str">
        <f t="shared" si="31"/>
        <v/>
      </c>
      <c r="G277" s="93" t="str">
        <f t="shared" si="32"/>
        <v/>
      </c>
    </row>
    <row r="278" spans="1:7" x14ac:dyDescent="0.25">
      <c r="A278" s="91" t="str">
        <f t="shared" si="33"/>
        <v/>
      </c>
      <c r="B278" s="92" t="str">
        <f t="shared" si="35"/>
        <v/>
      </c>
      <c r="C278" s="93" t="str">
        <f t="shared" si="34"/>
        <v/>
      </c>
      <c r="D278" s="94" t="str">
        <f t="shared" si="29"/>
        <v/>
      </c>
      <c r="E278" s="94" t="str">
        <f t="shared" si="30"/>
        <v/>
      </c>
      <c r="F278" s="94" t="str">
        <f t="shared" si="31"/>
        <v/>
      </c>
      <c r="G278" s="93" t="str">
        <f t="shared" si="32"/>
        <v/>
      </c>
    </row>
    <row r="279" spans="1:7" x14ac:dyDescent="0.25">
      <c r="A279" s="91" t="str">
        <f t="shared" si="33"/>
        <v/>
      </c>
      <c r="B279" s="92" t="str">
        <f t="shared" si="35"/>
        <v/>
      </c>
      <c r="C279" s="93" t="str">
        <f t="shared" si="34"/>
        <v/>
      </c>
      <c r="D279" s="94" t="str">
        <f t="shared" si="29"/>
        <v/>
      </c>
      <c r="E279" s="94" t="str">
        <f t="shared" si="30"/>
        <v/>
      </c>
      <c r="F279" s="94" t="str">
        <f t="shared" si="31"/>
        <v/>
      </c>
      <c r="G279" s="93" t="str">
        <f t="shared" si="32"/>
        <v/>
      </c>
    </row>
    <row r="280" spans="1:7" x14ac:dyDescent="0.25">
      <c r="A280" s="91" t="str">
        <f t="shared" si="33"/>
        <v/>
      </c>
      <c r="B280" s="92" t="str">
        <f t="shared" si="35"/>
        <v/>
      </c>
      <c r="C280" s="93" t="str">
        <f t="shared" si="34"/>
        <v/>
      </c>
      <c r="D280" s="94" t="str">
        <f t="shared" si="29"/>
        <v/>
      </c>
      <c r="E280" s="94" t="str">
        <f t="shared" si="30"/>
        <v/>
      </c>
      <c r="F280" s="94" t="str">
        <f t="shared" si="31"/>
        <v/>
      </c>
      <c r="G280" s="93" t="str">
        <f t="shared" si="32"/>
        <v/>
      </c>
    </row>
    <row r="281" spans="1:7" x14ac:dyDescent="0.25">
      <c r="A281" s="91" t="str">
        <f t="shared" si="33"/>
        <v/>
      </c>
      <c r="B281" s="92" t="str">
        <f t="shared" si="35"/>
        <v/>
      </c>
      <c r="C281" s="93" t="str">
        <f t="shared" si="34"/>
        <v/>
      </c>
      <c r="D281" s="94" t="str">
        <f t="shared" si="29"/>
        <v/>
      </c>
      <c r="E281" s="94" t="str">
        <f t="shared" si="30"/>
        <v/>
      </c>
      <c r="F281" s="94" t="str">
        <f t="shared" si="31"/>
        <v/>
      </c>
      <c r="G281" s="93" t="str">
        <f t="shared" si="32"/>
        <v/>
      </c>
    </row>
    <row r="282" spans="1:7" x14ac:dyDescent="0.25">
      <c r="A282" s="91" t="str">
        <f t="shared" si="33"/>
        <v/>
      </c>
      <c r="B282" s="92" t="str">
        <f t="shared" si="35"/>
        <v/>
      </c>
      <c r="C282" s="93" t="str">
        <f t="shared" si="34"/>
        <v/>
      </c>
      <c r="D282" s="94" t="str">
        <f t="shared" si="29"/>
        <v/>
      </c>
      <c r="E282" s="94" t="str">
        <f t="shared" si="30"/>
        <v/>
      </c>
      <c r="F282" s="94" t="str">
        <f t="shared" si="31"/>
        <v/>
      </c>
      <c r="G282" s="93" t="str">
        <f t="shared" si="32"/>
        <v/>
      </c>
    </row>
    <row r="283" spans="1:7" x14ac:dyDescent="0.25">
      <c r="A283" s="91" t="str">
        <f t="shared" si="33"/>
        <v/>
      </c>
      <c r="B283" s="92" t="str">
        <f t="shared" si="35"/>
        <v/>
      </c>
      <c r="C283" s="93" t="str">
        <f t="shared" si="34"/>
        <v/>
      </c>
      <c r="D283" s="94" t="str">
        <f t="shared" si="29"/>
        <v/>
      </c>
      <c r="E283" s="94" t="str">
        <f t="shared" si="30"/>
        <v/>
      </c>
      <c r="F283" s="94" t="str">
        <f t="shared" si="31"/>
        <v/>
      </c>
      <c r="G283" s="93" t="str">
        <f t="shared" si="32"/>
        <v/>
      </c>
    </row>
    <row r="284" spans="1:7" x14ac:dyDescent="0.25">
      <c r="A284" s="91" t="str">
        <f t="shared" si="33"/>
        <v/>
      </c>
      <c r="B284" s="92" t="str">
        <f t="shared" si="35"/>
        <v/>
      </c>
      <c r="C284" s="93" t="str">
        <f t="shared" si="34"/>
        <v/>
      </c>
      <c r="D284" s="94" t="str">
        <f t="shared" si="29"/>
        <v/>
      </c>
      <c r="E284" s="94" t="str">
        <f t="shared" si="30"/>
        <v/>
      </c>
      <c r="F284" s="94" t="str">
        <f t="shared" si="31"/>
        <v/>
      </c>
      <c r="G284" s="93" t="str">
        <f t="shared" si="32"/>
        <v/>
      </c>
    </row>
    <row r="285" spans="1:7" x14ac:dyDescent="0.25">
      <c r="A285" s="91" t="str">
        <f t="shared" si="33"/>
        <v/>
      </c>
      <c r="B285" s="92" t="str">
        <f t="shared" si="35"/>
        <v/>
      </c>
      <c r="C285" s="93" t="str">
        <f t="shared" si="34"/>
        <v/>
      </c>
      <c r="D285" s="94" t="str">
        <f t="shared" si="29"/>
        <v/>
      </c>
      <c r="E285" s="94" t="str">
        <f t="shared" si="30"/>
        <v/>
      </c>
      <c r="F285" s="94" t="str">
        <f t="shared" si="31"/>
        <v/>
      </c>
      <c r="G285" s="93" t="str">
        <f t="shared" si="32"/>
        <v/>
      </c>
    </row>
    <row r="286" spans="1:7" x14ac:dyDescent="0.25">
      <c r="A286" s="91" t="str">
        <f t="shared" si="33"/>
        <v/>
      </c>
      <c r="B286" s="92" t="str">
        <f t="shared" si="35"/>
        <v/>
      </c>
      <c r="C286" s="93" t="str">
        <f t="shared" si="34"/>
        <v/>
      </c>
      <c r="D286" s="94" t="str">
        <f t="shared" si="29"/>
        <v/>
      </c>
      <c r="E286" s="94" t="str">
        <f t="shared" si="30"/>
        <v/>
      </c>
      <c r="F286" s="94" t="str">
        <f t="shared" si="31"/>
        <v/>
      </c>
      <c r="G286" s="93" t="str">
        <f t="shared" si="32"/>
        <v/>
      </c>
    </row>
    <row r="287" spans="1:7" x14ac:dyDescent="0.25">
      <c r="A287" s="91" t="str">
        <f t="shared" si="33"/>
        <v/>
      </c>
      <c r="B287" s="92" t="str">
        <f t="shared" si="35"/>
        <v/>
      </c>
      <c r="C287" s="93" t="str">
        <f t="shared" si="34"/>
        <v/>
      </c>
      <c r="D287" s="94" t="str">
        <f t="shared" si="29"/>
        <v/>
      </c>
      <c r="E287" s="94" t="str">
        <f t="shared" si="30"/>
        <v/>
      </c>
      <c r="F287" s="94" t="str">
        <f t="shared" si="31"/>
        <v/>
      </c>
      <c r="G287" s="93" t="str">
        <f t="shared" si="32"/>
        <v/>
      </c>
    </row>
    <row r="288" spans="1:7" x14ac:dyDescent="0.25">
      <c r="A288" s="91" t="str">
        <f t="shared" si="33"/>
        <v/>
      </c>
      <c r="B288" s="92" t="str">
        <f t="shared" si="35"/>
        <v/>
      </c>
      <c r="C288" s="93" t="str">
        <f t="shared" si="34"/>
        <v/>
      </c>
      <c r="D288" s="94" t="str">
        <f t="shared" si="29"/>
        <v/>
      </c>
      <c r="E288" s="94" t="str">
        <f t="shared" si="30"/>
        <v/>
      </c>
      <c r="F288" s="94" t="str">
        <f t="shared" si="31"/>
        <v/>
      </c>
      <c r="G288" s="93" t="str">
        <f t="shared" si="32"/>
        <v/>
      </c>
    </row>
    <row r="289" spans="1:7" x14ac:dyDescent="0.25">
      <c r="A289" s="91" t="str">
        <f t="shared" si="33"/>
        <v/>
      </c>
      <c r="B289" s="92" t="str">
        <f t="shared" si="35"/>
        <v/>
      </c>
      <c r="C289" s="93" t="str">
        <f t="shared" si="34"/>
        <v/>
      </c>
      <c r="D289" s="94" t="str">
        <f t="shared" si="29"/>
        <v/>
      </c>
      <c r="E289" s="94" t="str">
        <f t="shared" si="30"/>
        <v/>
      </c>
      <c r="F289" s="94" t="str">
        <f t="shared" si="31"/>
        <v/>
      </c>
      <c r="G289" s="93" t="str">
        <f t="shared" si="32"/>
        <v/>
      </c>
    </row>
    <row r="290" spans="1:7" x14ac:dyDescent="0.25">
      <c r="A290" s="91" t="str">
        <f t="shared" si="33"/>
        <v/>
      </c>
      <c r="B290" s="92" t="str">
        <f t="shared" si="35"/>
        <v/>
      </c>
      <c r="C290" s="93" t="str">
        <f t="shared" si="34"/>
        <v/>
      </c>
      <c r="D290" s="94" t="str">
        <f t="shared" si="29"/>
        <v/>
      </c>
      <c r="E290" s="94" t="str">
        <f t="shared" si="30"/>
        <v/>
      </c>
      <c r="F290" s="94" t="str">
        <f t="shared" si="31"/>
        <v/>
      </c>
      <c r="G290" s="93" t="str">
        <f t="shared" si="32"/>
        <v/>
      </c>
    </row>
    <row r="291" spans="1:7" x14ac:dyDescent="0.25">
      <c r="A291" s="91" t="str">
        <f t="shared" si="33"/>
        <v/>
      </c>
      <c r="B291" s="92" t="str">
        <f t="shared" si="35"/>
        <v/>
      </c>
      <c r="C291" s="93" t="str">
        <f t="shared" si="34"/>
        <v/>
      </c>
      <c r="D291" s="94" t="str">
        <f t="shared" si="29"/>
        <v/>
      </c>
      <c r="E291" s="94" t="str">
        <f t="shared" si="30"/>
        <v/>
      </c>
      <c r="F291" s="94" t="str">
        <f t="shared" si="31"/>
        <v/>
      </c>
      <c r="G291" s="93" t="str">
        <f t="shared" si="32"/>
        <v/>
      </c>
    </row>
    <row r="292" spans="1:7" x14ac:dyDescent="0.25">
      <c r="A292" s="91" t="str">
        <f t="shared" si="33"/>
        <v/>
      </c>
      <c r="B292" s="92" t="str">
        <f t="shared" si="35"/>
        <v/>
      </c>
      <c r="C292" s="93" t="str">
        <f t="shared" si="34"/>
        <v/>
      </c>
      <c r="D292" s="94" t="str">
        <f t="shared" si="29"/>
        <v/>
      </c>
      <c r="E292" s="94" t="str">
        <f t="shared" si="30"/>
        <v/>
      </c>
      <c r="F292" s="94" t="str">
        <f t="shared" si="31"/>
        <v/>
      </c>
      <c r="G292" s="93" t="str">
        <f t="shared" si="32"/>
        <v/>
      </c>
    </row>
    <row r="293" spans="1:7" x14ac:dyDescent="0.25">
      <c r="A293" s="91" t="str">
        <f t="shared" si="33"/>
        <v/>
      </c>
      <c r="B293" s="92" t="str">
        <f t="shared" si="35"/>
        <v/>
      </c>
      <c r="C293" s="93" t="str">
        <f t="shared" si="34"/>
        <v/>
      </c>
      <c r="D293" s="94" t="str">
        <f t="shared" si="29"/>
        <v/>
      </c>
      <c r="E293" s="94" t="str">
        <f t="shared" si="30"/>
        <v/>
      </c>
      <c r="F293" s="94" t="str">
        <f t="shared" si="31"/>
        <v/>
      </c>
      <c r="G293" s="93" t="str">
        <f t="shared" si="32"/>
        <v/>
      </c>
    </row>
    <row r="294" spans="1:7" x14ac:dyDescent="0.25">
      <c r="A294" s="91" t="str">
        <f t="shared" si="33"/>
        <v/>
      </c>
      <c r="B294" s="92" t="str">
        <f t="shared" si="35"/>
        <v/>
      </c>
      <c r="C294" s="93" t="str">
        <f t="shared" si="34"/>
        <v/>
      </c>
      <c r="D294" s="94" t="str">
        <f t="shared" si="29"/>
        <v/>
      </c>
      <c r="E294" s="94" t="str">
        <f t="shared" si="30"/>
        <v/>
      </c>
      <c r="F294" s="94" t="str">
        <f t="shared" si="31"/>
        <v/>
      </c>
      <c r="G294" s="93" t="str">
        <f t="shared" si="32"/>
        <v/>
      </c>
    </row>
    <row r="295" spans="1:7" x14ac:dyDescent="0.25">
      <c r="A295" s="91" t="str">
        <f t="shared" si="33"/>
        <v/>
      </c>
      <c r="B295" s="92" t="str">
        <f t="shared" si="35"/>
        <v/>
      </c>
      <c r="C295" s="93" t="str">
        <f t="shared" si="34"/>
        <v/>
      </c>
      <c r="D295" s="94" t="str">
        <f t="shared" si="29"/>
        <v/>
      </c>
      <c r="E295" s="94" t="str">
        <f t="shared" si="30"/>
        <v/>
      </c>
      <c r="F295" s="94" t="str">
        <f t="shared" si="31"/>
        <v/>
      </c>
      <c r="G295" s="93" t="str">
        <f t="shared" si="32"/>
        <v/>
      </c>
    </row>
    <row r="296" spans="1:7" x14ac:dyDescent="0.25">
      <c r="A296" s="91" t="str">
        <f t="shared" si="33"/>
        <v/>
      </c>
      <c r="B296" s="92" t="str">
        <f t="shared" si="35"/>
        <v/>
      </c>
      <c r="C296" s="93" t="str">
        <f t="shared" si="34"/>
        <v/>
      </c>
      <c r="D296" s="94" t="str">
        <f t="shared" si="29"/>
        <v/>
      </c>
      <c r="E296" s="94" t="str">
        <f t="shared" si="30"/>
        <v/>
      </c>
      <c r="F296" s="94" t="str">
        <f t="shared" si="31"/>
        <v/>
      </c>
      <c r="G296" s="93" t="str">
        <f t="shared" si="32"/>
        <v/>
      </c>
    </row>
    <row r="297" spans="1:7" x14ac:dyDescent="0.25">
      <c r="A297" s="91" t="str">
        <f t="shared" si="33"/>
        <v/>
      </c>
      <c r="B297" s="92" t="str">
        <f t="shared" si="35"/>
        <v/>
      </c>
      <c r="C297" s="93" t="str">
        <f t="shared" si="34"/>
        <v/>
      </c>
      <c r="D297" s="94" t="str">
        <f t="shared" si="29"/>
        <v/>
      </c>
      <c r="E297" s="94" t="str">
        <f t="shared" si="30"/>
        <v/>
      </c>
      <c r="F297" s="94" t="str">
        <f t="shared" si="31"/>
        <v/>
      </c>
      <c r="G297" s="93" t="str">
        <f t="shared" si="32"/>
        <v/>
      </c>
    </row>
    <row r="298" spans="1:7" x14ac:dyDescent="0.25">
      <c r="A298" s="91" t="str">
        <f t="shared" si="33"/>
        <v/>
      </c>
      <c r="B298" s="92" t="str">
        <f t="shared" si="35"/>
        <v/>
      </c>
      <c r="C298" s="93" t="str">
        <f t="shared" si="34"/>
        <v/>
      </c>
      <c r="D298" s="94" t="str">
        <f t="shared" si="29"/>
        <v/>
      </c>
      <c r="E298" s="94" t="str">
        <f t="shared" si="30"/>
        <v/>
      </c>
      <c r="F298" s="94" t="str">
        <f t="shared" si="31"/>
        <v/>
      </c>
      <c r="G298" s="93" t="str">
        <f t="shared" si="32"/>
        <v/>
      </c>
    </row>
    <row r="299" spans="1:7" x14ac:dyDescent="0.25">
      <c r="A299" s="91" t="str">
        <f t="shared" si="33"/>
        <v/>
      </c>
      <c r="B299" s="92" t="str">
        <f t="shared" si="35"/>
        <v/>
      </c>
      <c r="C299" s="93" t="str">
        <f t="shared" si="34"/>
        <v/>
      </c>
      <c r="D299" s="94" t="str">
        <f t="shared" si="29"/>
        <v/>
      </c>
      <c r="E299" s="94" t="str">
        <f t="shared" si="30"/>
        <v/>
      </c>
      <c r="F299" s="94" t="str">
        <f t="shared" si="31"/>
        <v/>
      </c>
      <c r="G299" s="93" t="str">
        <f t="shared" si="32"/>
        <v/>
      </c>
    </row>
    <row r="300" spans="1:7" x14ac:dyDescent="0.25">
      <c r="A300" s="91" t="str">
        <f t="shared" si="33"/>
        <v/>
      </c>
      <c r="B300" s="92" t="str">
        <f t="shared" si="35"/>
        <v/>
      </c>
      <c r="C300" s="93" t="str">
        <f t="shared" si="34"/>
        <v/>
      </c>
      <c r="D300" s="94" t="str">
        <f t="shared" si="29"/>
        <v/>
      </c>
      <c r="E300" s="94" t="str">
        <f t="shared" si="30"/>
        <v/>
      </c>
      <c r="F300" s="94" t="str">
        <f t="shared" si="31"/>
        <v/>
      </c>
      <c r="G300" s="93" t="str">
        <f t="shared" si="32"/>
        <v/>
      </c>
    </row>
    <row r="301" spans="1:7" x14ac:dyDescent="0.25">
      <c r="A301" s="91" t="str">
        <f t="shared" si="33"/>
        <v/>
      </c>
      <c r="B301" s="92" t="str">
        <f t="shared" si="35"/>
        <v/>
      </c>
      <c r="C301" s="93" t="str">
        <f t="shared" si="34"/>
        <v/>
      </c>
      <c r="D301" s="94" t="str">
        <f t="shared" si="29"/>
        <v/>
      </c>
      <c r="E301" s="94" t="str">
        <f t="shared" si="30"/>
        <v/>
      </c>
      <c r="F301" s="94" t="str">
        <f t="shared" si="31"/>
        <v/>
      </c>
      <c r="G301" s="93" t="str">
        <f t="shared" si="32"/>
        <v/>
      </c>
    </row>
    <row r="302" spans="1:7" x14ac:dyDescent="0.25">
      <c r="A302" s="91" t="str">
        <f t="shared" si="33"/>
        <v/>
      </c>
      <c r="B302" s="92" t="str">
        <f t="shared" si="35"/>
        <v/>
      </c>
      <c r="C302" s="93" t="str">
        <f t="shared" si="34"/>
        <v/>
      </c>
      <c r="D302" s="94" t="str">
        <f t="shared" si="29"/>
        <v/>
      </c>
      <c r="E302" s="94" t="str">
        <f t="shared" si="30"/>
        <v/>
      </c>
      <c r="F302" s="94" t="str">
        <f t="shared" si="31"/>
        <v/>
      </c>
      <c r="G302" s="93" t="str">
        <f t="shared" si="32"/>
        <v/>
      </c>
    </row>
    <row r="303" spans="1:7" x14ac:dyDescent="0.25">
      <c r="A303" s="91" t="str">
        <f t="shared" si="33"/>
        <v/>
      </c>
      <c r="B303" s="92" t="str">
        <f t="shared" si="35"/>
        <v/>
      </c>
      <c r="C303" s="93" t="str">
        <f t="shared" si="34"/>
        <v/>
      </c>
      <c r="D303" s="94" t="str">
        <f t="shared" si="29"/>
        <v/>
      </c>
      <c r="E303" s="94" t="str">
        <f t="shared" si="30"/>
        <v/>
      </c>
      <c r="F303" s="94" t="str">
        <f t="shared" si="31"/>
        <v/>
      </c>
      <c r="G303" s="93" t="str">
        <f t="shared" si="32"/>
        <v/>
      </c>
    </row>
    <row r="304" spans="1:7" x14ac:dyDescent="0.25">
      <c r="A304" s="91" t="str">
        <f t="shared" si="33"/>
        <v/>
      </c>
      <c r="B304" s="92" t="str">
        <f t="shared" si="35"/>
        <v/>
      </c>
      <c r="C304" s="93" t="str">
        <f t="shared" si="34"/>
        <v/>
      </c>
      <c r="D304" s="94" t="str">
        <f t="shared" si="29"/>
        <v/>
      </c>
      <c r="E304" s="94" t="str">
        <f t="shared" si="30"/>
        <v/>
      </c>
      <c r="F304" s="94" t="str">
        <f t="shared" si="31"/>
        <v/>
      </c>
      <c r="G304" s="93" t="str">
        <f t="shared" si="32"/>
        <v/>
      </c>
    </row>
    <row r="305" spans="1:7" x14ac:dyDescent="0.25">
      <c r="A305" s="91" t="str">
        <f t="shared" si="33"/>
        <v/>
      </c>
      <c r="B305" s="92" t="str">
        <f t="shared" si="35"/>
        <v/>
      </c>
      <c r="C305" s="93" t="str">
        <f t="shared" si="34"/>
        <v/>
      </c>
      <c r="D305" s="94" t="str">
        <f t="shared" si="29"/>
        <v/>
      </c>
      <c r="E305" s="94" t="str">
        <f t="shared" si="30"/>
        <v/>
      </c>
      <c r="F305" s="94" t="str">
        <f t="shared" si="31"/>
        <v/>
      </c>
      <c r="G305" s="93" t="str">
        <f t="shared" si="32"/>
        <v/>
      </c>
    </row>
    <row r="306" spans="1:7" x14ac:dyDescent="0.25">
      <c r="A306" s="91" t="str">
        <f t="shared" si="33"/>
        <v/>
      </c>
      <c r="B306" s="92" t="str">
        <f t="shared" si="35"/>
        <v/>
      </c>
      <c r="C306" s="93" t="str">
        <f t="shared" si="34"/>
        <v/>
      </c>
      <c r="D306" s="94" t="str">
        <f t="shared" si="29"/>
        <v/>
      </c>
      <c r="E306" s="94" t="str">
        <f t="shared" si="30"/>
        <v/>
      </c>
      <c r="F306" s="94" t="str">
        <f t="shared" si="31"/>
        <v/>
      </c>
      <c r="G306" s="93" t="str">
        <f t="shared" si="32"/>
        <v/>
      </c>
    </row>
    <row r="307" spans="1:7" x14ac:dyDescent="0.25">
      <c r="A307" s="91" t="str">
        <f t="shared" si="33"/>
        <v/>
      </c>
      <c r="B307" s="92" t="str">
        <f t="shared" si="35"/>
        <v/>
      </c>
      <c r="C307" s="93" t="str">
        <f t="shared" si="34"/>
        <v/>
      </c>
      <c r="D307" s="94" t="str">
        <f t="shared" si="29"/>
        <v/>
      </c>
      <c r="E307" s="94" t="str">
        <f t="shared" si="30"/>
        <v/>
      </c>
      <c r="F307" s="94" t="str">
        <f t="shared" si="31"/>
        <v/>
      </c>
      <c r="G307" s="93" t="str">
        <f t="shared" si="32"/>
        <v/>
      </c>
    </row>
    <row r="308" spans="1:7" x14ac:dyDescent="0.25">
      <c r="A308" s="91" t="str">
        <f t="shared" si="33"/>
        <v/>
      </c>
      <c r="B308" s="92" t="str">
        <f t="shared" si="35"/>
        <v/>
      </c>
      <c r="C308" s="93" t="str">
        <f t="shared" si="34"/>
        <v/>
      </c>
      <c r="D308" s="94" t="str">
        <f t="shared" si="29"/>
        <v/>
      </c>
      <c r="E308" s="94" t="str">
        <f t="shared" si="30"/>
        <v/>
      </c>
      <c r="F308" s="94" t="str">
        <f t="shared" si="31"/>
        <v/>
      </c>
      <c r="G308" s="93" t="str">
        <f t="shared" si="32"/>
        <v/>
      </c>
    </row>
    <row r="309" spans="1:7" x14ac:dyDescent="0.25">
      <c r="A309" s="91" t="str">
        <f t="shared" si="33"/>
        <v/>
      </c>
      <c r="B309" s="92" t="str">
        <f t="shared" si="35"/>
        <v/>
      </c>
      <c r="C309" s="93" t="str">
        <f t="shared" si="34"/>
        <v/>
      </c>
      <c r="D309" s="94" t="str">
        <f t="shared" si="29"/>
        <v/>
      </c>
      <c r="E309" s="94" t="str">
        <f t="shared" si="30"/>
        <v/>
      </c>
      <c r="F309" s="94" t="str">
        <f t="shared" si="31"/>
        <v/>
      </c>
      <c r="G309" s="93" t="str">
        <f t="shared" si="32"/>
        <v/>
      </c>
    </row>
    <row r="310" spans="1:7" x14ac:dyDescent="0.25">
      <c r="A310" s="91" t="str">
        <f t="shared" si="33"/>
        <v/>
      </c>
      <c r="B310" s="92" t="str">
        <f t="shared" si="35"/>
        <v/>
      </c>
      <c r="C310" s="93" t="str">
        <f t="shared" si="34"/>
        <v/>
      </c>
      <c r="D310" s="94" t="str">
        <f t="shared" si="29"/>
        <v/>
      </c>
      <c r="E310" s="94" t="str">
        <f t="shared" si="30"/>
        <v/>
      </c>
      <c r="F310" s="94" t="str">
        <f t="shared" si="31"/>
        <v/>
      </c>
      <c r="G310" s="93" t="str">
        <f t="shared" si="32"/>
        <v/>
      </c>
    </row>
    <row r="311" spans="1:7" x14ac:dyDescent="0.25">
      <c r="A311" s="91" t="str">
        <f t="shared" si="33"/>
        <v/>
      </c>
      <c r="B311" s="92" t="str">
        <f t="shared" si="35"/>
        <v/>
      </c>
      <c r="C311" s="93" t="str">
        <f t="shared" si="34"/>
        <v/>
      </c>
      <c r="D311" s="94" t="str">
        <f t="shared" si="29"/>
        <v/>
      </c>
      <c r="E311" s="94" t="str">
        <f t="shared" si="30"/>
        <v/>
      </c>
      <c r="F311" s="94" t="str">
        <f t="shared" si="31"/>
        <v/>
      </c>
      <c r="G311" s="93" t="str">
        <f t="shared" si="32"/>
        <v/>
      </c>
    </row>
    <row r="312" spans="1:7" x14ac:dyDescent="0.25">
      <c r="A312" s="91" t="str">
        <f t="shared" si="33"/>
        <v/>
      </c>
      <c r="B312" s="92" t="str">
        <f t="shared" si="35"/>
        <v/>
      </c>
      <c r="C312" s="93" t="str">
        <f t="shared" si="34"/>
        <v/>
      </c>
      <c r="D312" s="94" t="str">
        <f t="shared" si="29"/>
        <v/>
      </c>
      <c r="E312" s="94" t="str">
        <f t="shared" si="30"/>
        <v/>
      </c>
      <c r="F312" s="94" t="str">
        <f t="shared" si="31"/>
        <v/>
      </c>
      <c r="G312" s="93" t="str">
        <f t="shared" si="32"/>
        <v/>
      </c>
    </row>
    <row r="313" spans="1:7" x14ac:dyDescent="0.25">
      <c r="A313" s="91" t="str">
        <f t="shared" si="33"/>
        <v/>
      </c>
      <c r="B313" s="92" t="str">
        <f t="shared" si="35"/>
        <v/>
      </c>
      <c r="C313" s="93" t="str">
        <f t="shared" si="34"/>
        <v/>
      </c>
      <c r="D313" s="94" t="str">
        <f t="shared" si="29"/>
        <v/>
      </c>
      <c r="E313" s="94" t="str">
        <f t="shared" si="30"/>
        <v/>
      </c>
      <c r="F313" s="94" t="str">
        <f t="shared" si="31"/>
        <v/>
      </c>
      <c r="G313" s="93" t="str">
        <f t="shared" si="32"/>
        <v/>
      </c>
    </row>
    <row r="314" spans="1:7" x14ac:dyDescent="0.25">
      <c r="A314" s="91" t="str">
        <f t="shared" si="33"/>
        <v/>
      </c>
      <c r="B314" s="92" t="str">
        <f t="shared" si="35"/>
        <v/>
      </c>
      <c r="C314" s="93" t="str">
        <f t="shared" si="34"/>
        <v/>
      </c>
      <c r="D314" s="94" t="str">
        <f t="shared" si="29"/>
        <v/>
      </c>
      <c r="E314" s="94" t="str">
        <f t="shared" si="30"/>
        <v/>
      </c>
      <c r="F314" s="94" t="str">
        <f t="shared" si="31"/>
        <v/>
      </c>
      <c r="G314" s="93" t="str">
        <f t="shared" si="32"/>
        <v/>
      </c>
    </row>
    <row r="315" spans="1:7" x14ac:dyDescent="0.25">
      <c r="A315" s="91" t="str">
        <f t="shared" si="33"/>
        <v/>
      </c>
      <c r="B315" s="92" t="str">
        <f t="shared" si="35"/>
        <v/>
      </c>
      <c r="C315" s="93" t="str">
        <f t="shared" si="34"/>
        <v/>
      </c>
      <c r="D315" s="94" t="str">
        <f t="shared" si="29"/>
        <v/>
      </c>
      <c r="E315" s="94" t="str">
        <f t="shared" si="30"/>
        <v/>
      </c>
      <c r="F315" s="94" t="str">
        <f t="shared" si="31"/>
        <v/>
      </c>
      <c r="G315" s="93" t="str">
        <f t="shared" si="32"/>
        <v/>
      </c>
    </row>
    <row r="316" spans="1:7" x14ac:dyDescent="0.25">
      <c r="A316" s="91" t="str">
        <f t="shared" si="33"/>
        <v/>
      </c>
      <c r="B316" s="92" t="str">
        <f t="shared" si="35"/>
        <v/>
      </c>
      <c r="C316" s="93" t="str">
        <f t="shared" si="34"/>
        <v/>
      </c>
      <c r="D316" s="94" t="str">
        <f t="shared" si="29"/>
        <v/>
      </c>
      <c r="E316" s="94" t="str">
        <f t="shared" si="30"/>
        <v/>
      </c>
      <c r="F316" s="94" t="str">
        <f t="shared" si="31"/>
        <v/>
      </c>
      <c r="G316" s="93" t="str">
        <f t="shared" si="32"/>
        <v/>
      </c>
    </row>
    <row r="317" spans="1:7" x14ac:dyDescent="0.25">
      <c r="A317" s="91" t="str">
        <f t="shared" si="33"/>
        <v/>
      </c>
      <c r="B317" s="92" t="str">
        <f t="shared" si="35"/>
        <v/>
      </c>
      <c r="C317" s="93" t="str">
        <f t="shared" si="34"/>
        <v/>
      </c>
      <c r="D317" s="94" t="str">
        <f t="shared" si="29"/>
        <v/>
      </c>
      <c r="E317" s="94" t="str">
        <f t="shared" si="30"/>
        <v/>
      </c>
      <c r="F317" s="94" t="str">
        <f t="shared" si="31"/>
        <v/>
      </c>
      <c r="G317" s="93" t="str">
        <f t="shared" si="32"/>
        <v/>
      </c>
    </row>
    <row r="318" spans="1:7" x14ac:dyDescent="0.25">
      <c r="A318" s="91" t="str">
        <f t="shared" si="33"/>
        <v/>
      </c>
      <c r="B318" s="92" t="str">
        <f t="shared" si="35"/>
        <v/>
      </c>
      <c r="C318" s="93" t="str">
        <f t="shared" si="34"/>
        <v/>
      </c>
      <c r="D318" s="94" t="str">
        <f t="shared" si="29"/>
        <v/>
      </c>
      <c r="E318" s="94" t="str">
        <f t="shared" si="30"/>
        <v/>
      </c>
      <c r="F318" s="94" t="str">
        <f t="shared" si="31"/>
        <v/>
      </c>
      <c r="G318" s="93" t="str">
        <f t="shared" si="32"/>
        <v/>
      </c>
    </row>
    <row r="319" spans="1:7" x14ac:dyDescent="0.25">
      <c r="A319" s="91" t="str">
        <f t="shared" si="33"/>
        <v/>
      </c>
      <c r="B319" s="92" t="str">
        <f t="shared" si="35"/>
        <v/>
      </c>
      <c r="C319" s="93" t="str">
        <f t="shared" si="34"/>
        <v/>
      </c>
      <c r="D319" s="94" t="str">
        <f t="shared" si="29"/>
        <v/>
      </c>
      <c r="E319" s="94" t="str">
        <f t="shared" si="30"/>
        <v/>
      </c>
      <c r="F319" s="94" t="str">
        <f t="shared" si="31"/>
        <v/>
      </c>
      <c r="G319" s="93" t="str">
        <f t="shared" si="32"/>
        <v/>
      </c>
    </row>
    <row r="320" spans="1:7" x14ac:dyDescent="0.25">
      <c r="A320" s="91" t="str">
        <f t="shared" si="33"/>
        <v/>
      </c>
      <c r="B320" s="92" t="str">
        <f t="shared" si="35"/>
        <v/>
      </c>
      <c r="C320" s="93" t="str">
        <f t="shared" si="34"/>
        <v/>
      </c>
      <c r="D320" s="94" t="str">
        <f t="shared" si="29"/>
        <v/>
      </c>
      <c r="E320" s="94" t="str">
        <f t="shared" si="30"/>
        <v/>
      </c>
      <c r="F320" s="94" t="str">
        <f t="shared" si="31"/>
        <v/>
      </c>
      <c r="G320" s="93" t="str">
        <f t="shared" si="32"/>
        <v/>
      </c>
    </row>
    <row r="321" spans="1:7" x14ac:dyDescent="0.25">
      <c r="A321" s="91" t="str">
        <f t="shared" si="33"/>
        <v/>
      </c>
      <c r="B321" s="92" t="str">
        <f t="shared" si="35"/>
        <v/>
      </c>
      <c r="C321" s="93" t="str">
        <f t="shared" si="34"/>
        <v/>
      </c>
      <c r="D321" s="94" t="str">
        <f t="shared" si="29"/>
        <v/>
      </c>
      <c r="E321" s="94" t="str">
        <f t="shared" si="30"/>
        <v/>
      </c>
      <c r="F321" s="94" t="str">
        <f t="shared" si="31"/>
        <v/>
      </c>
      <c r="G321" s="93" t="str">
        <f t="shared" si="32"/>
        <v/>
      </c>
    </row>
    <row r="322" spans="1:7" x14ac:dyDescent="0.25">
      <c r="A322" s="91" t="str">
        <f t="shared" si="33"/>
        <v/>
      </c>
      <c r="B322" s="92" t="str">
        <f t="shared" si="35"/>
        <v/>
      </c>
      <c r="C322" s="93" t="str">
        <f t="shared" si="34"/>
        <v/>
      </c>
      <c r="D322" s="94" t="str">
        <f t="shared" si="29"/>
        <v/>
      </c>
      <c r="E322" s="94" t="str">
        <f t="shared" si="30"/>
        <v/>
      </c>
      <c r="F322" s="94" t="str">
        <f t="shared" si="31"/>
        <v/>
      </c>
      <c r="G322" s="93" t="str">
        <f t="shared" si="32"/>
        <v/>
      </c>
    </row>
    <row r="323" spans="1:7" x14ac:dyDescent="0.25">
      <c r="A323" s="91" t="str">
        <f t="shared" si="33"/>
        <v/>
      </c>
      <c r="B323" s="92" t="str">
        <f t="shared" si="35"/>
        <v/>
      </c>
      <c r="C323" s="93" t="str">
        <f t="shared" si="34"/>
        <v/>
      </c>
      <c r="D323" s="94" t="str">
        <f t="shared" si="29"/>
        <v/>
      </c>
      <c r="E323" s="94" t="str">
        <f t="shared" si="30"/>
        <v/>
      </c>
      <c r="F323" s="94" t="str">
        <f t="shared" si="31"/>
        <v/>
      </c>
      <c r="G323" s="93" t="str">
        <f t="shared" si="32"/>
        <v/>
      </c>
    </row>
    <row r="324" spans="1:7" x14ac:dyDescent="0.25">
      <c r="A324" s="91" t="str">
        <f t="shared" si="33"/>
        <v/>
      </c>
      <c r="B324" s="92" t="str">
        <f t="shared" si="35"/>
        <v/>
      </c>
      <c r="C324" s="93" t="str">
        <f t="shared" si="34"/>
        <v/>
      </c>
      <c r="D324" s="94" t="str">
        <f t="shared" si="29"/>
        <v/>
      </c>
      <c r="E324" s="94" t="str">
        <f t="shared" si="30"/>
        <v/>
      </c>
      <c r="F324" s="94" t="str">
        <f t="shared" si="31"/>
        <v/>
      </c>
      <c r="G324" s="93" t="str">
        <f t="shared" si="32"/>
        <v/>
      </c>
    </row>
    <row r="325" spans="1:7" x14ac:dyDescent="0.25">
      <c r="A325" s="91" t="str">
        <f t="shared" si="33"/>
        <v/>
      </c>
      <c r="B325" s="92" t="str">
        <f t="shared" si="35"/>
        <v/>
      </c>
      <c r="C325" s="93" t="str">
        <f t="shared" si="34"/>
        <v/>
      </c>
      <c r="D325" s="94" t="str">
        <f t="shared" si="29"/>
        <v/>
      </c>
      <c r="E325" s="94" t="str">
        <f t="shared" si="30"/>
        <v/>
      </c>
      <c r="F325" s="94" t="str">
        <f t="shared" si="31"/>
        <v/>
      </c>
      <c r="G325" s="93" t="str">
        <f t="shared" si="32"/>
        <v/>
      </c>
    </row>
    <row r="326" spans="1:7" x14ac:dyDescent="0.25">
      <c r="A326" s="91" t="str">
        <f t="shared" si="33"/>
        <v/>
      </c>
      <c r="B326" s="92" t="str">
        <f t="shared" si="35"/>
        <v/>
      </c>
      <c r="C326" s="93" t="str">
        <f t="shared" si="34"/>
        <v/>
      </c>
      <c r="D326" s="94" t="str">
        <f t="shared" si="29"/>
        <v/>
      </c>
      <c r="E326" s="94" t="str">
        <f t="shared" si="30"/>
        <v/>
      </c>
      <c r="F326" s="94" t="str">
        <f t="shared" si="31"/>
        <v/>
      </c>
      <c r="G326" s="93" t="str">
        <f t="shared" si="32"/>
        <v/>
      </c>
    </row>
    <row r="327" spans="1:7" x14ac:dyDescent="0.25">
      <c r="A327" s="91" t="str">
        <f t="shared" si="33"/>
        <v/>
      </c>
      <c r="B327" s="92" t="str">
        <f t="shared" si="35"/>
        <v/>
      </c>
      <c r="C327" s="93" t="str">
        <f t="shared" si="34"/>
        <v/>
      </c>
      <c r="D327" s="94" t="str">
        <f t="shared" si="29"/>
        <v/>
      </c>
      <c r="E327" s="94" t="str">
        <f t="shared" si="30"/>
        <v/>
      </c>
      <c r="F327" s="94" t="str">
        <f t="shared" si="31"/>
        <v/>
      </c>
      <c r="G327" s="93" t="str">
        <f t="shared" si="32"/>
        <v/>
      </c>
    </row>
    <row r="328" spans="1:7" x14ac:dyDescent="0.25">
      <c r="A328" s="91" t="str">
        <f t="shared" si="33"/>
        <v/>
      </c>
      <c r="B328" s="92" t="str">
        <f t="shared" si="35"/>
        <v/>
      </c>
      <c r="C328" s="93" t="str">
        <f t="shared" si="34"/>
        <v/>
      </c>
      <c r="D328" s="94" t="str">
        <f t="shared" si="29"/>
        <v/>
      </c>
      <c r="E328" s="94" t="str">
        <f t="shared" si="30"/>
        <v/>
      </c>
      <c r="F328" s="94" t="str">
        <f t="shared" si="31"/>
        <v/>
      </c>
      <c r="G328" s="93" t="str">
        <f t="shared" si="32"/>
        <v/>
      </c>
    </row>
    <row r="329" spans="1:7" x14ac:dyDescent="0.25">
      <c r="A329" s="91" t="str">
        <f t="shared" si="33"/>
        <v/>
      </c>
      <c r="B329" s="92" t="str">
        <f t="shared" si="35"/>
        <v/>
      </c>
      <c r="C329" s="93" t="str">
        <f t="shared" si="34"/>
        <v/>
      </c>
      <c r="D329" s="94" t="str">
        <f t="shared" si="29"/>
        <v/>
      </c>
      <c r="E329" s="94" t="str">
        <f t="shared" si="30"/>
        <v/>
      </c>
      <c r="F329" s="94" t="str">
        <f t="shared" si="31"/>
        <v/>
      </c>
      <c r="G329" s="93" t="str">
        <f t="shared" si="32"/>
        <v/>
      </c>
    </row>
    <row r="330" spans="1:7" x14ac:dyDescent="0.25">
      <c r="A330" s="91" t="str">
        <f t="shared" si="33"/>
        <v/>
      </c>
      <c r="B330" s="92" t="str">
        <f t="shared" si="35"/>
        <v/>
      </c>
      <c r="C330" s="93" t="str">
        <f t="shared" si="34"/>
        <v/>
      </c>
      <c r="D330" s="94" t="str">
        <f t="shared" si="29"/>
        <v/>
      </c>
      <c r="E330" s="94" t="str">
        <f t="shared" si="30"/>
        <v/>
      </c>
      <c r="F330" s="94" t="str">
        <f t="shared" si="31"/>
        <v/>
      </c>
      <c r="G330" s="93" t="str">
        <f t="shared" si="32"/>
        <v/>
      </c>
    </row>
    <row r="331" spans="1:7" x14ac:dyDescent="0.25">
      <c r="A331" s="91" t="str">
        <f t="shared" si="33"/>
        <v/>
      </c>
      <c r="B331" s="92" t="str">
        <f t="shared" si="35"/>
        <v/>
      </c>
      <c r="C331" s="93" t="str">
        <f t="shared" si="34"/>
        <v/>
      </c>
      <c r="D331" s="94" t="str">
        <f t="shared" si="29"/>
        <v/>
      </c>
      <c r="E331" s="94" t="str">
        <f t="shared" si="30"/>
        <v/>
      </c>
      <c r="F331" s="94" t="str">
        <f t="shared" si="31"/>
        <v/>
      </c>
      <c r="G331" s="93" t="str">
        <f t="shared" si="32"/>
        <v/>
      </c>
    </row>
    <row r="332" spans="1:7" x14ac:dyDescent="0.25">
      <c r="A332" s="91" t="str">
        <f t="shared" si="33"/>
        <v/>
      </c>
      <c r="B332" s="92" t="str">
        <f t="shared" si="35"/>
        <v/>
      </c>
      <c r="C332" s="93" t="str">
        <f t="shared" si="34"/>
        <v/>
      </c>
      <c r="D332" s="94" t="str">
        <f t="shared" si="29"/>
        <v/>
      </c>
      <c r="E332" s="94" t="str">
        <f t="shared" si="30"/>
        <v/>
      </c>
      <c r="F332" s="94" t="str">
        <f t="shared" si="31"/>
        <v/>
      </c>
      <c r="G332" s="93" t="str">
        <f t="shared" si="32"/>
        <v/>
      </c>
    </row>
    <row r="333" spans="1:7" x14ac:dyDescent="0.25">
      <c r="A333" s="91" t="str">
        <f t="shared" si="33"/>
        <v/>
      </c>
      <c r="B333" s="92" t="str">
        <f t="shared" si="35"/>
        <v/>
      </c>
      <c r="C333" s="93" t="str">
        <f t="shared" si="34"/>
        <v/>
      </c>
      <c r="D333" s="94" t="str">
        <f t="shared" si="29"/>
        <v/>
      </c>
      <c r="E333" s="94" t="str">
        <f t="shared" si="30"/>
        <v/>
      </c>
      <c r="F333" s="94" t="str">
        <f t="shared" si="31"/>
        <v/>
      </c>
      <c r="G333" s="93" t="str">
        <f t="shared" si="32"/>
        <v/>
      </c>
    </row>
    <row r="334" spans="1:7" x14ac:dyDescent="0.25">
      <c r="A334" s="91" t="str">
        <f t="shared" si="33"/>
        <v/>
      </c>
      <c r="B334" s="92" t="str">
        <f t="shared" si="35"/>
        <v/>
      </c>
      <c r="C334" s="93" t="str">
        <f t="shared" si="34"/>
        <v/>
      </c>
      <c r="D334" s="94" t="str">
        <f t="shared" si="29"/>
        <v/>
      </c>
      <c r="E334" s="94" t="str">
        <f t="shared" si="30"/>
        <v/>
      </c>
      <c r="F334" s="94" t="str">
        <f t="shared" si="31"/>
        <v/>
      </c>
      <c r="G334" s="93" t="str">
        <f t="shared" si="32"/>
        <v/>
      </c>
    </row>
    <row r="335" spans="1:7" x14ac:dyDescent="0.25">
      <c r="A335" s="91" t="str">
        <f t="shared" si="33"/>
        <v/>
      </c>
      <c r="B335" s="92" t="str">
        <f t="shared" si="35"/>
        <v/>
      </c>
      <c r="C335" s="93" t="str">
        <f t="shared" si="34"/>
        <v/>
      </c>
      <c r="D335" s="94" t="str">
        <f t="shared" si="29"/>
        <v/>
      </c>
      <c r="E335" s="94" t="str">
        <f t="shared" si="30"/>
        <v/>
      </c>
      <c r="F335" s="94" t="str">
        <f t="shared" si="31"/>
        <v/>
      </c>
      <c r="G335" s="93" t="str">
        <f t="shared" si="32"/>
        <v/>
      </c>
    </row>
    <row r="336" spans="1:7" x14ac:dyDescent="0.25">
      <c r="A336" s="91" t="str">
        <f t="shared" si="33"/>
        <v/>
      </c>
      <c r="B336" s="92" t="str">
        <f t="shared" si="35"/>
        <v/>
      </c>
      <c r="C336" s="93" t="str">
        <f t="shared" si="34"/>
        <v/>
      </c>
      <c r="D336" s="94" t="str">
        <f t="shared" si="29"/>
        <v/>
      </c>
      <c r="E336" s="94" t="str">
        <f t="shared" si="30"/>
        <v/>
      </c>
      <c r="F336" s="94" t="str">
        <f t="shared" si="31"/>
        <v/>
      </c>
      <c r="G336" s="93" t="str">
        <f t="shared" si="32"/>
        <v/>
      </c>
    </row>
    <row r="337" spans="1:7" x14ac:dyDescent="0.25">
      <c r="A337" s="91" t="str">
        <f t="shared" si="33"/>
        <v/>
      </c>
      <c r="B337" s="92" t="str">
        <f t="shared" si="35"/>
        <v/>
      </c>
      <c r="C337" s="93" t="str">
        <f t="shared" si="34"/>
        <v/>
      </c>
      <c r="D337" s="94" t="str">
        <f t="shared" si="29"/>
        <v/>
      </c>
      <c r="E337" s="94" t="str">
        <f t="shared" si="30"/>
        <v/>
      </c>
      <c r="F337" s="94" t="str">
        <f t="shared" si="31"/>
        <v/>
      </c>
      <c r="G337" s="93" t="str">
        <f t="shared" si="32"/>
        <v/>
      </c>
    </row>
    <row r="338" spans="1:7" x14ac:dyDescent="0.25">
      <c r="A338" s="91" t="str">
        <f t="shared" si="33"/>
        <v/>
      </c>
      <c r="B338" s="92" t="str">
        <f t="shared" si="35"/>
        <v/>
      </c>
      <c r="C338" s="93" t="str">
        <f t="shared" si="34"/>
        <v/>
      </c>
      <c r="D338" s="94" t="str">
        <f t="shared" ref="D338:D401" si="36">IF(B338="","",IPMT($E$13/12,B338,$E$7,-$E$11,$E$12,0))</f>
        <v/>
      </c>
      <c r="E338" s="94" t="str">
        <f t="shared" ref="E338:E401" si="37">IF(B338="","",PPMT($E$13/12,B338,$E$7,-$E$11,$E$12,0))</f>
        <v/>
      </c>
      <c r="F338" s="94" t="str">
        <f t="shared" ref="F338:F401" si="38">IF(B338="","",SUM(D338:E338))</f>
        <v/>
      </c>
      <c r="G338" s="93" t="str">
        <f t="shared" ref="G338:G401" si="39">IF(B338="","",SUM(C338)-SUM(E338))</f>
        <v/>
      </c>
    </row>
    <row r="339" spans="1:7" x14ac:dyDescent="0.25">
      <c r="A339" s="91" t="str">
        <f t="shared" ref="A339:A402" si="40">IF(B339="","",EDATE(A338,1))</f>
        <v/>
      </c>
      <c r="B339" s="92" t="str">
        <f t="shared" si="35"/>
        <v/>
      </c>
      <c r="C339" s="93" t="str">
        <f t="shared" ref="C339:C402" si="41">IF(B339="","",G338)</f>
        <v/>
      </c>
      <c r="D339" s="94" t="str">
        <f t="shared" si="36"/>
        <v/>
      </c>
      <c r="E339" s="94" t="str">
        <f t="shared" si="37"/>
        <v/>
      </c>
      <c r="F339" s="94" t="str">
        <f t="shared" si="38"/>
        <v/>
      </c>
      <c r="G339" s="93" t="str">
        <f t="shared" si="39"/>
        <v/>
      </c>
    </row>
    <row r="340" spans="1:7" x14ac:dyDescent="0.25">
      <c r="A340" s="91" t="str">
        <f t="shared" si="40"/>
        <v/>
      </c>
      <c r="B340" s="92" t="str">
        <f t="shared" ref="B340:B403" si="42">IF(B339="","",IF(SUM(B339)+1&lt;=$E$7,SUM(B339)+1,""))</f>
        <v/>
      </c>
      <c r="C340" s="93" t="str">
        <f t="shared" si="41"/>
        <v/>
      </c>
      <c r="D340" s="94" t="str">
        <f t="shared" si="36"/>
        <v/>
      </c>
      <c r="E340" s="94" t="str">
        <f t="shared" si="37"/>
        <v/>
      </c>
      <c r="F340" s="94" t="str">
        <f t="shared" si="38"/>
        <v/>
      </c>
      <c r="G340" s="93" t="str">
        <f t="shared" si="39"/>
        <v/>
      </c>
    </row>
    <row r="341" spans="1:7" x14ac:dyDescent="0.25">
      <c r="A341" s="91" t="str">
        <f t="shared" si="40"/>
        <v/>
      </c>
      <c r="B341" s="92" t="str">
        <f t="shared" si="42"/>
        <v/>
      </c>
      <c r="C341" s="93" t="str">
        <f t="shared" si="41"/>
        <v/>
      </c>
      <c r="D341" s="94" t="str">
        <f t="shared" si="36"/>
        <v/>
      </c>
      <c r="E341" s="94" t="str">
        <f t="shared" si="37"/>
        <v/>
      </c>
      <c r="F341" s="94" t="str">
        <f t="shared" si="38"/>
        <v/>
      </c>
      <c r="G341" s="93" t="str">
        <f t="shared" si="39"/>
        <v/>
      </c>
    </row>
    <row r="342" spans="1:7" x14ac:dyDescent="0.25">
      <c r="A342" s="91" t="str">
        <f t="shared" si="40"/>
        <v/>
      </c>
      <c r="B342" s="92" t="str">
        <f t="shared" si="42"/>
        <v/>
      </c>
      <c r="C342" s="93" t="str">
        <f t="shared" si="41"/>
        <v/>
      </c>
      <c r="D342" s="94" t="str">
        <f t="shared" si="36"/>
        <v/>
      </c>
      <c r="E342" s="94" t="str">
        <f t="shared" si="37"/>
        <v/>
      </c>
      <c r="F342" s="94" t="str">
        <f t="shared" si="38"/>
        <v/>
      </c>
      <c r="G342" s="93" t="str">
        <f t="shared" si="39"/>
        <v/>
      </c>
    </row>
    <row r="343" spans="1:7" x14ac:dyDescent="0.25">
      <c r="A343" s="91" t="str">
        <f t="shared" si="40"/>
        <v/>
      </c>
      <c r="B343" s="92" t="str">
        <f t="shared" si="42"/>
        <v/>
      </c>
      <c r="C343" s="93" t="str">
        <f t="shared" si="41"/>
        <v/>
      </c>
      <c r="D343" s="94" t="str">
        <f t="shared" si="36"/>
        <v/>
      </c>
      <c r="E343" s="94" t="str">
        <f t="shared" si="37"/>
        <v/>
      </c>
      <c r="F343" s="94" t="str">
        <f t="shared" si="38"/>
        <v/>
      </c>
      <c r="G343" s="93" t="str">
        <f t="shared" si="39"/>
        <v/>
      </c>
    </row>
    <row r="344" spans="1:7" x14ac:dyDescent="0.25">
      <c r="A344" s="91" t="str">
        <f t="shared" si="40"/>
        <v/>
      </c>
      <c r="B344" s="92" t="str">
        <f t="shared" si="42"/>
        <v/>
      </c>
      <c r="C344" s="93" t="str">
        <f t="shared" si="41"/>
        <v/>
      </c>
      <c r="D344" s="94" t="str">
        <f t="shared" si="36"/>
        <v/>
      </c>
      <c r="E344" s="94" t="str">
        <f t="shared" si="37"/>
        <v/>
      </c>
      <c r="F344" s="94" t="str">
        <f t="shared" si="38"/>
        <v/>
      </c>
      <c r="G344" s="93" t="str">
        <f t="shared" si="39"/>
        <v/>
      </c>
    </row>
    <row r="345" spans="1:7" x14ac:dyDescent="0.25">
      <c r="A345" s="91" t="str">
        <f t="shared" si="40"/>
        <v/>
      </c>
      <c r="B345" s="92" t="str">
        <f t="shared" si="42"/>
        <v/>
      </c>
      <c r="C345" s="93" t="str">
        <f t="shared" si="41"/>
        <v/>
      </c>
      <c r="D345" s="94" t="str">
        <f t="shared" si="36"/>
        <v/>
      </c>
      <c r="E345" s="94" t="str">
        <f t="shared" si="37"/>
        <v/>
      </c>
      <c r="F345" s="94" t="str">
        <f t="shared" si="38"/>
        <v/>
      </c>
      <c r="G345" s="93" t="str">
        <f t="shared" si="39"/>
        <v/>
      </c>
    </row>
    <row r="346" spans="1:7" x14ac:dyDescent="0.25">
      <c r="A346" s="91" t="str">
        <f t="shared" si="40"/>
        <v/>
      </c>
      <c r="B346" s="92" t="str">
        <f t="shared" si="42"/>
        <v/>
      </c>
      <c r="C346" s="93" t="str">
        <f t="shared" si="41"/>
        <v/>
      </c>
      <c r="D346" s="94" t="str">
        <f t="shared" si="36"/>
        <v/>
      </c>
      <c r="E346" s="94" t="str">
        <f t="shared" si="37"/>
        <v/>
      </c>
      <c r="F346" s="94" t="str">
        <f t="shared" si="38"/>
        <v/>
      </c>
      <c r="G346" s="93" t="str">
        <f t="shared" si="39"/>
        <v/>
      </c>
    </row>
    <row r="347" spans="1:7" x14ac:dyDescent="0.25">
      <c r="A347" s="91" t="str">
        <f t="shared" si="40"/>
        <v/>
      </c>
      <c r="B347" s="92" t="str">
        <f t="shared" si="42"/>
        <v/>
      </c>
      <c r="C347" s="93" t="str">
        <f t="shared" si="41"/>
        <v/>
      </c>
      <c r="D347" s="94" t="str">
        <f t="shared" si="36"/>
        <v/>
      </c>
      <c r="E347" s="94" t="str">
        <f t="shared" si="37"/>
        <v/>
      </c>
      <c r="F347" s="94" t="str">
        <f t="shared" si="38"/>
        <v/>
      </c>
      <c r="G347" s="93" t="str">
        <f t="shared" si="39"/>
        <v/>
      </c>
    </row>
    <row r="348" spans="1:7" x14ac:dyDescent="0.25">
      <c r="A348" s="91" t="str">
        <f t="shared" si="40"/>
        <v/>
      </c>
      <c r="B348" s="92" t="str">
        <f t="shared" si="42"/>
        <v/>
      </c>
      <c r="C348" s="93" t="str">
        <f t="shared" si="41"/>
        <v/>
      </c>
      <c r="D348" s="94" t="str">
        <f t="shared" si="36"/>
        <v/>
      </c>
      <c r="E348" s="94" t="str">
        <f t="shared" si="37"/>
        <v/>
      </c>
      <c r="F348" s="94" t="str">
        <f t="shared" si="38"/>
        <v/>
      </c>
      <c r="G348" s="93" t="str">
        <f t="shared" si="39"/>
        <v/>
      </c>
    </row>
    <row r="349" spans="1:7" x14ac:dyDescent="0.25">
      <c r="A349" s="91" t="str">
        <f t="shared" si="40"/>
        <v/>
      </c>
      <c r="B349" s="92" t="str">
        <f t="shared" si="42"/>
        <v/>
      </c>
      <c r="C349" s="93" t="str">
        <f t="shared" si="41"/>
        <v/>
      </c>
      <c r="D349" s="94" t="str">
        <f t="shared" si="36"/>
        <v/>
      </c>
      <c r="E349" s="94" t="str">
        <f t="shared" si="37"/>
        <v/>
      </c>
      <c r="F349" s="94" t="str">
        <f t="shared" si="38"/>
        <v/>
      </c>
      <c r="G349" s="93" t="str">
        <f t="shared" si="39"/>
        <v/>
      </c>
    </row>
    <row r="350" spans="1:7" x14ac:dyDescent="0.25">
      <c r="A350" s="91" t="str">
        <f t="shared" si="40"/>
        <v/>
      </c>
      <c r="B350" s="92" t="str">
        <f t="shared" si="42"/>
        <v/>
      </c>
      <c r="C350" s="93" t="str">
        <f t="shared" si="41"/>
        <v/>
      </c>
      <c r="D350" s="94" t="str">
        <f t="shared" si="36"/>
        <v/>
      </c>
      <c r="E350" s="94" t="str">
        <f t="shared" si="37"/>
        <v/>
      </c>
      <c r="F350" s="94" t="str">
        <f t="shared" si="38"/>
        <v/>
      </c>
      <c r="G350" s="93" t="str">
        <f t="shared" si="39"/>
        <v/>
      </c>
    </row>
    <row r="351" spans="1:7" x14ac:dyDescent="0.25">
      <c r="A351" s="91" t="str">
        <f t="shared" si="40"/>
        <v/>
      </c>
      <c r="B351" s="92" t="str">
        <f t="shared" si="42"/>
        <v/>
      </c>
      <c r="C351" s="93" t="str">
        <f t="shared" si="41"/>
        <v/>
      </c>
      <c r="D351" s="94" t="str">
        <f t="shared" si="36"/>
        <v/>
      </c>
      <c r="E351" s="94" t="str">
        <f t="shared" si="37"/>
        <v/>
      </c>
      <c r="F351" s="94" t="str">
        <f t="shared" si="38"/>
        <v/>
      </c>
      <c r="G351" s="93" t="str">
        <f t="shared" si="39"/>
        <v/>
      </c>
    </row>
    <row r="352" spans="1:7" x14ac:dyDescent="0.25">
      <c r="A352" s="91" t="str">
        <f t="shared" si="40"/>
        <v/>
      </c>
      <c r="B352" s="92" t="str">
        <f t="shared" si="42"/>
        <v/>
      </c>
      <c r="C352" s="93" t="str">
        <f t="shared" si="41"/>
        <v/>
      </c>
      <c r="D352" s="94" t="str">
        <f t="shared" si="36"/>
        <v/>
      </c>
      <c r="E352" s="94" t="str">
        <f t="shared" si="37"/>
        <v/>
      </c>
      <c r="F352" s="94" t="str">
        <f t="shared" si="38"/>
        <v/>
      </c>
      <c r="G352" s="93" t="str">
        <f t="shared" si="39"/>
        <v/>
      </c>
    </row>
    <row r="353" spans="1:7" x14ac:dyDescent="0.25">
      <c r="A353" s="91" t="str">
        <f t="shared" si="40"/>
        <v/>
      </c>
      <c r="B353" s="92" t="str">
        <f t="shared" si="42"/>
        <v/>
      </c>
      <c r="C353" s="93" t="str">
        <f t="shared" si="41"/>
        <v/>
      </c>
      <c r="D353" s="94" t="str">
        <f t="shared" si="36"/>
        <v/>
      </c>
      <c r="E353" s="94" t="str">
        <f t="shared" si="37"/>
        <v/>
      </c>
      <c r="F353" s="94" t="str">
        <f t="shared" si="38"/>
        <v/>
      </c>
      <c r="G353" s="93" t="str">
        <f t="shared" si="39"/>
        <v/>
      </c>
    </row>
    <row r="354" spans="1:7" x14ac:dyDescent="0.25">
      <c r="A354" s="91" t="str">
        <f t="shared" si="40"/>
        <v/>
      </c>
      <c r="B354" s="92" t="str">
        <f t="shared" si="42"/>
        <v/>
      </c>
      <c r="C354" s="93" t="str">
        <f t="shared" si="41"/>
        <v/>
      </c>
      <c r="D354" s="94" t="str">
        <f t="shared" si="36"/>
        <v/>
      </c>
      <c r="E354" s="94" t="str">
        <f t="shared" si="37"/>
        <v/>
      </c>
      <c r="F354" s="94" t="str">
        <f t="shared" si="38"/>
        <v/>
      </c>
      <c r="G354" s="93" t="str">
        <f t="shared" si="39"/>
        <v/>
      </c>
    </row>
    <row r="355" spans="1:7" x14ac:dyDescent="0.25">
      <c r="A355" s="91" t="str">
        <f t="shared" si="40"/>
        <v/>
      </c>
      <c r="B355" s="92" t="str">
        <f t="shared" si="42"/>
        <v/>
      </c>
      <c r="C355" s="93" t="str">
        <f t="shared" si="41"/>
        <v/>
      </c>
      <c r="D355" s="94" t="str">
        <f t="shared" si="36"/>
        <v/>
      </c>
      <c r="E355" s="94" t="str">
        <f t="shared" si="37"/>
        <v/>
      </c>
      <c r="F355" s="94" t="str">
        <f t="shared" si="38"/>
        <v/>
      </c>
      <c r="G355" s="93" t="str">
        <f t="shared" si="39"/>
        <v/>
      </c>
    </row>
    <row r="356" spans="1:7" x14ac:dyDescent="0.25">
      <c r="A356" s="91" t="str">
        <f t="shared" si="40"/>
        <v/>
      </c>
      <c r="B356" s="92" t="str">
        <f t="shared" si="42"/>
        <v/>
      </c>
      <c r="C356" s="93" t="str">
        <f t="shared" si="41"/>
        <v/>
      </c>
      <c r="D356" s="94" t="str">
        <f t="shared" si="36"/>
        <v/>
      </c>
      <c r="E356" s="94" t="str">
        <f t="shared" si="37"/>
        <v/>
      </c>
      <c r="F356" s="94" t="str">
        <f t="shared" si="38"/>
        <v/>
      </c>
      <c r="G356" s="93" t="str">
        <f t="shared" si="39"/>
        <v/>
      </c>
    </row>
    <row r="357" spans="1:7" x14ac:dyDescent="0.25">
      <c r="A357" s="91" t="str">
        <f t="shared" si="40"/>
        <v/>
      </c>
      <c r="B357" s="92" t="str">
        <f t="shared" si="42"/>
        <v/>
      </c>
      <c r="C357" s="93" t="str">
        <f t="shared" si="41"/>
        <v/>
      </c>
      <c r="D357" s="94" t="str">
        <f t="shared" si="36"/>
        <v/>
      </c>
      <c r="E357" s="94" t="str">
        <f t="shared" si="37"/>
        <v/>
      </c>
      <c r="F357" s="94" t="str">
        <f t="shared" si="38"/>
        <v/>
      </c>
      <c r="G357" s="93" t="str">
        <f t="shared" si="39"/>
        <v/>
      </c>
    </row>
    <row r="358" spans="1:7" x14ac:dyDescent="0.25">
      <c r="A358" s="91" t="str">
        <f t="shared" si="40"/>
        <v/>
      </c>
      <c r="B358" s="92" t="str">
        <f t="shared" si="42"/>
        <v/>
      </c>
      <c r="C358" s="93" t="str">
        <f t="shared" si="41"/>
        <v/>
      </c>
      <c r="D358" s="94" t="str">
        <f t="shared" si="36"/>
        <v/>
      </c>
      <c r="E358" s="94" t="str">
        <f t="shared" si="37"/>
        <v/>
      </c>
      <c r="F358" s="94" t="str">
        <f t="shared" si="38"/>
        <v/>
      </c>
      <c r="G358" s="93" t="str">
        <f t="shared" si="39"/>
        <v/>
      </c>
    </row>
    <row r="359" spans="1:7" x14ac:dyDescent="0.25">
      <c r="A359" s="91" t="str">
        <f t="shared" si="40"/>
        <v/>
      </c>
      <c r="B359" s="92" t="str">
        <f t="shared" si="42"/>
        <v/>
      </c>
      <c r="C359" s="93" t="str">
        <f t="shared" si="41"/>
        <v/>
      </c>
      <c r="D359" s="94" t="str">
        <f t="shared" si="36"/>
        <v/>
      </c>
      <c r="E359" s="94" t="str">
        <f t="shared" si="37"/>
        <v/>
      </c>
      <c r="F359" s="94" t="str">
        <f t="shared" si="38"/>
        <v/>
      </c>
      <c r="G359" s="93" t="str">
        <f t="shared" si="39"/>
        <v/>
      </c>
    </row>
    <row r="360" spans="1:7" x14ac:dyDescent="0.25">
      <c r="A360" s="91" t="str">
        <f t="shared" si="40"/>
        <v/>
      </c>
      <c r="B360" s="92" t="str">
        <f t="shared" si="42"/>
        <v/>
      </c>
      <c r="C360" s="93" t="str">
        <f t="shared" si="41"/>
        <v/>
      </c>
      <c r="D360" s="94" t="str">
        <f t="shared" si="36"/>
        <v/>
      </c>
      <c r="E360" s="94" t="str">
        <f t="shared" si="37"/>
        <v/>
      </c>
      <c r="F360" s="94" t="str">
        <f t="shared" si="38"/>
        <v/>
      </c>
      <c r="G360" s="93" t="str">
        <f t="shared" si="39"/>
        <v/>
      </c>
    </row>
    <row r="361" spans="1:7" x14ac:dyDescent="0.25">
      <c r="A361" s="91" t="str">
        <f t="shared" si="40"/>
        <v/>
      </c>
      <c r="B361" s="92" t="str">
        <f t="shared" si="42"/>
        <v/>
      </c>
      <c r="C361" s="93" t="str">
        <f t="shared" si="41"/>
        <v/>
      </c>
      <c r="D361" s="94" t="str">
        <f t="shared" si="36"/>
        <v/>
      </c>
      <c r="E361" s="94" t="str">
        <f t="shared" si="37"/>
        <v/>
      </c>
      <c r="F361" s="94" t="str">
        <f t="shared" si="38"/>
        <v/>
      </c>
      <c r="G361" s="93" t="str">
        <f t="shared" si="39"/>
        <v/>
      </c>
    </row>
    <row r="362" spans="1:7" x14ac:dyDescent="0.25">
      <c r="A362" s="91" t="str">
        <f t="shared" si="40"/>
        <v/>
      </c>
      <c r="B362" s="92" t="str">
        <f t="shared" si="42"/>
        <v/>
      </c>
      <c r="C362" s="93" t="str">
        <f t="shared" si="41"/>
        <v/>
      </c>
      <c r="D362" s="94" t="str">
        <f t="shared" si="36"/>
        <v/>
      </c>
      <c r="E362" s="94" t="str">
        <f t="shared" si="37"/>
        <v/>
      </c>
      <c r="F362" s="94" t="str">
        <f t="shared" si="38"/>
        <v/>
      </c>
      <c r="G362" s="93" t="str">
        <f t="shared" si="39"/>
        <v/>
      </c>
    </row>
    <row r="363" spans="1:7" x14ac:dyDescent="0.25">
      <c r="A363" s="91" t="str">
        <f t="shared" si="40"/>
        <v/>
      </c>
      <c r="B363" s="92" t="str">
        <f t="shared" si="42"/>
        <v/>
      </c>
      <c r="C363" s="93" t="str">
        <f t="shared" si="41"/>
        <v/>
      </c>
      <c r="D363" s="94" t="str">
        <f t="shared" si="36"/>
        <v/>
      </c>
      <c r="E363" s="94" t="str">
        <f t="shared" si="37"/>
        <v/>
      </c>
      <c r="F363" s="94" t="str">
        <f t="shared" si="38"/>
        <v/>
      </c>
      <c r="G363" s="93" t="str">
        <f t="shared" si="39"/>
        <v/>
      </c>
    </row>
    <row r="364" spans="1:7" x14ac:dyDescent="0.25">
      <c r="A364" s="91" t="str">
        <f t="shared" si="40"/>
        <v/>
      </c>
      <c r="B364" s="92" t="str">
        <f t="shared" si="42"/>
        <v/>
      </c>
      <c r="C364" s="93" t="str">
        <f t="shared" si="41"/>
        <v/>
      </c>
      <c r="D364" s="94" t="str">
        <f t="shared" si="36"/>
        <v/>
      </c>
      <c r="E364" s="94" t="str">
        <f t="shared" si="37"/>
        <v/>
      </c>
      <c r="F364" s="94" t="str">
        <f t="shared" si="38"/>
        <v/>
      </c>
      <c r="G364" s="93" t="str">
        <f t="shared" si="39"/>
        <v/>
      </c>
    </row>
    <row r="365" spans="1:7" x14ac:dyDescent="0.25">
      <c r="A365" s="91" t="str">
        <f t="shared" si="40"/>
        <v/>
      </c>
      <c r="B365" s="92" t="str">
        <f t="shared" si="42"/>
        <v/>
      </c>
      <c r="C365" s="93" t="str">
        <f t="shared" si="41"/>
        <v/>
      </c>
      <c r="D365" s="94" t="str">
        <f t="shared" si="36"/>
        <v/>
      </c>
      <c r="E365" s="94" t="str">
        <f t="shared" si="37"/>
        <v/>
      </c>
      <c r="F365" s="94" t="str">
        <f t="shared" si="38"/>
        <v/>
      </c>
      <c r="G365" s="93" t="str">
        <f t="shared" si="39"/>
        <v/>
      </c>
    </row>
    <row r="366" spans="1:7" x14ac:dyDescent="0.25">
      <c r="A366" s="91" t="str">
        <f t="shared" si="40"/>
        <v/>
      </c>
      <c r="B366" s="92" t="str">
        <f t="shared" si="42"/>
        <v/>
      </c>
      <c r="C366" s="93" t="str">
        <f t="shared" si="41"/>
        <v/>
      </c>
      <c r="D366" s="94" t="str">
        <f t="shared" si="36"/>
        <v/>
      </c>
      <c r="E366" s="94" t="str">
        <f t="shared" si="37"/>
        <v/>
      </c>
      <c r="F366" s="94" t="str">
        <f t="shared" si="38"/>
        <v/>
      </c>
      <c r="G366" s="93" t="str">
        <f t="shared" si="39"/>
        <v/>
      </c>
    </row>
    <row r="367" spans="1:7" x14ac:dyDescent="0.25">
      <c r="A367" s="91" t="str">
        <f t="shared" si="40"/>
        <v/>
      </c>
      <c r="B367" s="92" t="str">
        <f t="shared" si="42"/>
        <v/>
      </c>
      <c r="C367" s="93" t="str">
        <f t="shared" si="41"/>
        <v/>
      </c>
      <c r="D367" s="94" t="str">
        <f t="shared" si="36"/>
        <v/>
      </c>
      <c r="E367" s="94" t="str">
        <f t="shared" si="37"/>
        <v/>
      </c>
      <c r="F367" s="94" t="str">
        <f t="shared" si="38"/>
        <v/>
      </c>
      <c r="G367" s="93" t="str">
        <f t="shared" si="39"/>
        <v/>
      </c>
    </row>
    <row r="368" spans="1:7" x14ac:dyDescent="0.25">
      <c r="A368" s="91" t="str">
        <f t="shared" si="40"/>
        <v/>
      </c>
      <c r="B368" s="92" t="str">
        <f t="shared" si="42"/>
        <v/>
      </c>
      <c r="C368" s="93" t="str">
        <f t="shared" si="41"/>
        <v/>
      </c>
      <c r="D368" s="94" t="str">
        <f t="shared" si="36"/>
        <v/>
      </c>
      <c r="E368" s="94" t="str">
        <f t="shared" si="37"/>
        <v/>
      </c>
      <c r="F368" s="94" t="str">
        <f t="shared" si="38"/>
        <v/>
      </c>
      <c r="G368" s="93" t="str">
        <f t="shared" si="39"/>
        <v/>
      </c>
    </row>
    <row r="369" spans="1:7" x14ac:dyDescent="0.25">
      <c r="A369" s="91" t="str">
        <f t="shared" si="40"/>
        <v/>
      </c>
      <c r="B369" s="92" t="str">
        <f t="shared" si="42"/>
        <v/>
      </c>
      <c r="C369" s="93" t="str">
        <f t="shared" si="41"/>
        <v/>
      </c>
      <c r="D369" s="94" t="str">
        <f t="shared" si="36"/>
        <v/>
      </c>
      <c r="E369" s="94" t="str">
        <f t="shared" si="37"/>
        <v/>
      </c>
      <c r="F369" s="94" t="str">
        <f t="shared" si="38"/>
        <v/>
      </c>
      <c r="G369" s="93" t="str">
        <f t="shared" si="39"/>
        <v/>
      </c>
    </row>
    <row r="370" spans="1:7" x14ac:dyDescent="0.25">
      <c r="A370" s="91" t="str">
        <f t="shared" si="40"/>
        <v/>
      </c>
      <c r="B370" s="92" t="str">
        <f t="shared" si="42"/>
        <v/>
      </c>
      <c r="C370" s="93" t="str">
        <f t="shared" si="41"/>
        <v/>
      </c>
      <c r="D370" s="94" t="str">
        <f t="shared" si="36"/>
        <v/>
      </c>
      <c r="E370" s="94" t="str">
        <f t="shared" si="37"/>
        <v/>
      </c>
      <c r="F370" s="94" t="str">
        <f t="shared" si="38"/>
        <v/>
      </c>
      <c r="G370" s="93" t="str">
        <f t="shared" si="39"/>
        <v/>
      </c>
    </row>
    <row r="371" spans="1:7" x14ac:dyDescent="0.25">
      <c r="A371" s="91" t="str">
        <f t="shared" si="40"/>
        <v/>
      </c>
      <c r="B371" s="92" t="str">
        <f t="shared" si="42"/>
        <v/>
      </c>
      <c r="C371" s="93" t="str">
        <f t="shared" si="41"/>
        <v/>
      </c>
      <c r="D371" s="94" t="str">
        <f t="shared" si="36"/>
        <v/>
      </c>
      <c r="E371" s="94" t="str">
        <f t="shared" si="37"/>
        <v/>
      </c>
      <c r="F371" s="94" t="str">
        <f t="shared" si="38"/>
        <v/>
      </c>
      <c r="G371" s="93" t="str">
        <f t="shared" si="39"/>
        <v/>
      </c>
    </row>
    <row r="372" spans="1:7" x14ac:dyDescent="0.25">
      <c r="A372" s="91" t="str">
        <f t="shared" si="40"/>
        <v/>
      </c>
      <c r="B372" s="92" t="str">
        <f t="shared" si="42"/>
        <v/>
      </c>
      <c r="C372" s="93" t="str">
        <f t="shared" si="41"/>
        <v/>
      </c>
      <c r="D372" s="94" t="str">
        <f t="shared" si="36"/>
        <v/>
      </c>
      <c r="E372" s="94" t="str">
        <f t="shared" si="37"/>
        <v/>
      </c>
      <c r="F372" s="94" t="str">
        <f t="shared" si="38"/>
        <v/>
      </c>
      <c r="G372" s="93" t="str">
        <f t="shared" si="39"/>
        <v/>
      </c>
    </row>
    <row r="373" spans="1:7" x14ac:dyDescent="0.25">
      <c r="A373" s="91" t="str">
        <f t="shared" si="40"/>
        <v/>
      </c>
      <c r="B373" s="92" t="str">
        <f t="shared" si="42"/>
        <v/>
      </c>
      <c r="C373" s="93" t="str">
        <f t="shared" si="41"/>
        <v/>
      </c>
      <c r="D373" s="94" t="str">
        <f t="shared" si="36"/>
        <v/>
      </c>
      <c r="E373" s="94" t="str">
        <f t="shared" si="37"/>
        <v/>
      </c>
      <c r="F373" s="94" t="str">
        <f t="shared" si="38"/>
        <v/>
      </c>
      <c r="G373" s="93" t="str">
        <f t="shared" si="39"/>
        <v/>
      </c>
    </row>
    <row r="374" spans="1:7" x14ac:dyDescent="0.25">
      <c r="A374" s="91" t="str">
        <f t="shared" si="40"/>
        <v/>
      </c>
      <c r="B374" s="92" t="str">
        <f t="shared" si="42"/>
        <v/>
      </c>
      <c r="C374" s="93" t="str">
        <f t="shared" si="41"/>
        <v/>
      </c>
      <c r="D374" s="94" t="str">
        <f t="shared" si="36"/>
        <v/>
      </c>
      <c r="E374" s="94" t="str">
        <f t="shared" si="37"/>
        <v/>
      </c>
      <c r="F374" s="94" t="str">
        <f t="shared" si="38"/>
        <v/>
      </c>
      <c r="G374" s="93" t="str">
        <f t="shared" si="39"/>
        <v/>
      </c>
    </row>
    <row r="375" spans="1:7" x14ac:dyDescent="0.25">
      <c r="A375" s="91" t="str">
        <f t="shared" si="40"/>
        <v/>
      </c>
      <c r="B375" s="92" t="str">
        <f t="shared" si="42"/>
        <v/>
      </c>
      <c r="C375" s="93" t="str">
        <f t="shared" si="41"/>
        <v/>
      </c>
      <c r="D375" s="94" t="str">
        <f t="shared" si="36"/>
        <v/>
      </c>
      <c r="E375" s="94" t="str">
        <f t="shared" si="37"/>
        <v/>
      </c>
      <c r="F375" s="94" t="str">
        <f t="shared" si="38"/>
        <v/>
      </c>
      <c r="G375" s="93" t="str">
        <f t="shared" si="39"/>
        <v/>
      </c>
    </row>
    <row r="376" spans="1:7" x14ac:dyDescent="0.25">
      <c r="A376" s="91" t="str">
        <f t="shared" si="40"/>
        <v/>
      </c>
      <c r="B376" s="92" t="str">
        <f t="shared" si="42"/>
        <v/>
      </c>
      <c r="C376" s="93" t="str">
        <f t="shared" si="41"/>
        <v/>
      </c>
      <c r="D376" s="94" t="str">
        <f t="shared" si="36"/>
        <v/>
      </c>
      <c r="E376" s="94" t="str">
        <f t="shared" si="37"/>
        <v/>
      </c>
      <c r="F376" s="94" t="str">
        <f t="shared" si="38"/>
        <v/>
      </c>
      <c r="G376" s="93" t="str">
        <f t="shared" si="39"/>
        <v/>
      </c>
    </row>
    <row r="377" spans="1:7" x14ac:dyDescent="0.25">
      <c r="A377" s="91" t="str">
        <f t="shared" si="40"/>
        <v/>
      </c>
      <c r="B377" s="92" t="str">
        <f t="shared" si="42"/>
        <v/>
      </c>
      <c r="C377" s="93" t="str">
        <f t="shared" si="41"/>
        <v/>
      </c>
      <c r="D377" s="94" t="str">
        <f t="shared" si="36"/>
        <v/>
      </c>
      <c r="E377" s="94" t="str">
        <f t="shared" si="37"/>
        <v/>
      </c>
      <c r="F377" s="94" t="str">
        <f t="shared" si="38"/>
        <v/>
      </c>
      <c r="G377" s="93" t="str">
        <f t="shared" si="39"/>
        <v/>
      </c>
    </row>
    <row r="378" spans="1:7" x14ac:dyDescent="0.25">
      <c r="A378" s="91" t="str">
        <f t="shared" si="40"/>
        <v/>
      </c>
      <c r="B378" s="92" t="str">
        <f t="shared" si="42"/>
        <v/>
      </c>
      <c r="C378" s="93" t="str">
        <f t="shared" si="41"/>
        <v/>
      </c>
      <c r="D378" s="94" t="str">
        <f t="shared" si="36"/>
        <v/>
      </c>
      <c r="E378" s="94" t="str">
        <f t="shared" si="37"/>
        <v/>
      </c>
      <c r="F378" s="94" t="str">
        <f t="shared" si="38"/>
        <v/>
      </c>
      <c r="G378" s="93" t="str">
        <f t="shared" si="39"/>
        <v/>
      </c>
    </row>
    <row r="379" spans="1:7" x14ac:dyDescent="0.25">
      <c r="A379" s="91" t="str">
        <f t="shared" si="40"/>
        <v/>
      </c>
      <c r="B379" s="92" t="str">
        <f t="shared" si="42"/>
        <v/>
      </c>
      <c r="C379" s="93" t="str">
        <f t="shared" si="41"/>
        <v/>
      </c>
      <c r="D379" s="94" t="str">
        <f t="shared" si="36"/>
        <v/>
      </c>
      <c r="E379" s="94" t="str">
        <f t="shared" si="37"/>
        <v/>
      </c>
      <c r="F379" s="94" t="str">
        <f t="shared" si="38"/>
        <v/>
      </c>
      <c r="G379" s="93" t="str">
        <f t="shared" si="39"/>
        <v/>
      </c>
    </row>
    <row r="380" spans="1:7" x14ac:dyDescent="0.25">
      <c r="A380" s="91" t="str">
        <f t="shared" si="40"/>
        <v/>
      </c>
      <c r="B380" s="92" t="str">
        <f t="shared" si="42"/>
        <v/>
      </c>
      <c r="C380" s="93" t="str">
        <f t="shared" si="41"/>
        <v/>
      </c>
      <c r="D380" s="94" t="str">
        <f t="shared" si="36"/>
        <v/>
      </c>
      <c r="E380" s="94" t="str">
        <f t="shared" si="37"/>
        <v/>
      </c>
      <c r="F380" s="94" t="str">
        <f t="shared" si="38"/>
        <v/>
      </c>
      <c r="G380" s="93" t="str">
        <f t="shared" si="39"/>
        <v/>
      </c>
    </row>
    <row r="381" spans="1:7" x14ac:dyDescent="0.25">
      <c r="A381" s="91" t="str">
        <f t="shared" si="40"/>
        <v/>
      </c>
      <c r="B381" s="92" t="str">
        <f t="shared" si="42"/>
        <v/>
      </c>
      <c r="C381" s="93" t="str">
        <f t="shared" si="41"/>
        <v/>
      </c>
      <c r="D381" s="94" t="str">
        <f t="shared" si="36"/>
        <v/>
      </c>
      <c r="E381" s="94" t="str">
        <f t="shared" si="37"/>
        <v/>
      </c>
      <c r="F381" s="94" t="str">
        <f t="shared" si="38"/>
        <v/>
      </c>
      <c r="G381" s="93" t="str">
        <f t="shared" si="39"/>
        <v/>
      </c>
    </row>
    <row r="382" spans="1:7" x14ac:dyDescent="0.25">
      <c r="A382" s="91" t="str">
        <f t="shared" si="40"/>
        <v/>
      </c>
      <c r="B382" s="92" t="str">
        <f t="shared" si="42"/>
        <v/>
      </c>
      <c r="C382" s="93" t="str">
        <f t="shared" si="41"/>
        <v/>
      </c>
      <c r="D382" s="94" t="str">
        <f t="shared" si="36"/>
        <v/>
      </c>
      <c r="E382" s="94" t="str">
        <f t="shared" si="37"/>
        <v/>
      </c>
      <c r="F382" s="94" t="str">
        <f t="shared" si="38"/>
        <v/>
      </c>
      <c r="G382" s="93" t="str">
        <f t="shared" si="39"/>
        <v/>
      </c>
    </row>
    <row r="383" spans="1:7" x14ac:dyDescent="0.25">
      <c r="A383" s="91" t="str">
        <f t="shared" si="40"/>
        <v/>
      </c>
      <c r="B383" s="92" t="str">
        <f t="shared" si="42"/>
        <v/>
      </c>
      <c r="C383" s="93" t="str">
        <f t="shared" si="41"/>
        <v/>
      </c>
      <c r="D383" s="94" t="str">
        <f t="shared" si="36"/>
        <v/>
      </c>
      <c r="E383" s="94" t="str">
        <f t="shared" si="37"/>
        <v/>
      </c>
      <c r="F383" s="94" t="str">
        <f t="shared" si="38"/>
        <v/>
      </c>
      <c r="G383" s="93" t="str">
        <f t="shared" si="39"/>
        <v/>
      </c>
    </row>
    <row r="384" spans="1:7" x14ac:dyDescent="0.25">
      <c r="A384" s="91" t="str">
        <f t="shared" si="40"/>
        <v/>
      </c>
      <c r="B384" s="92" t="str">
        <f t="shared" si="42"/>
        <v/>
      </c>
      <c r="C384" s="93" t="str">
        <f t="shared" si="41"/>
        <v/>
      </c>
      <c r="D384" s="94" t="str">
        <f t="shared" si="36"/>
        <v/>
      </c>
      <c r="E384" s="94" t="str">
        <f t="shared" si="37"/>
        <v/>
      </c>
      <c r="F384" s="94" t="str">
        <f t="shared" si="38"/>
        <v/>
      </c>
      <c r="G384" s="93" t="str">
        <f t="shared" si="39"/>
        <v/>
      </c>
    </row>
    <row r="385" spans="1:7" x14ac:dyDescent="0.25">
      <c r="A385" s="91" t="str">
        <f t="shared" si="40"/>
        <v/>
      </c>
      <c r="B385" s="92" t="str">
        <f t="shared" si="42"/>
        <v/>
      </c>
      <c r="C385" s="93" t="str">
        <f t="shared" si="41"/>
        <v/>
      </c>
      <c r="D385" s="94" t="str">
        <f t="shared" si="36"/>
        <v/>
      </c>
      <c r="E385" s="94" t="str">
        <f t="shared" si="37"/>
        <v/>
      </c>
      <c r="F385" s="94" t="str">
        <f t="shared" si="38"/>
        <v/>
      </c>
      <c r="G385" s="93" t="str">
        <f t="shared" si="39"/>
        <v/>
      </c>
    </row>
    <row r="386" spans="1:7" x14ac:dyDescent="0.25">
      <c r="A386" s="91" t="str">
        <f t="shared" si="40"/>
        <v/>
      </c>
      <c r="B386" s="92" t="str">
        <f t="shared" si="42"/>
        <v/>
      </c>
      <c r="C386" s="93" t="str">
        <f t="shared" si="41"/>
        <v/>
      </c>
      <c r="D386" s="94" t="str">
        <f t="shared" si="36"/>
        <v/>
      </c>
      <c r="E386" s="94" t="str">
        <f t="shared" si="37"/>
        <v/>
      </c>
      <c r="F386" s="94" t="str">
        <f t="shared" si="38"/>
        <v/>
      </c>
      <c r="G386" s="93" t="str">
        <f t="shared" si="39"/>
        <v/>
      </c>
    </row>
    <row r="387" spans="1:7" x14ac:dyDescent="0.25">
      <c r="A387" s="91" t="str">
        <f t="shared" si="40"/>
        <v/>
      </c>
      <c r="B387" s="92" t="str">
        <f t="shared" si="42"/>
        <v/>
      </c>
      <c r="C387" s="93" t="str">
        <f t="shared" si="41"/>
        <v/>
      </c>
      <c r="D387" s="94" t="str">
        <f t="shared" si="36"/>
        <v/>
      </c>
      <c r="E387" s="94" t="str">
        <f t="shared" si="37"/>
        <v/>
      </c>
      <c r="F387" s="94" t="str">
        <f t="shared" si="38"/>
        <v/>
      </c>
      <c r="G387" s="93" t="str">
        <f t="shared" si="39"/>
        <v/>
      </c>
    </row>
    <row r="388" spans="1:7" x14ac:dyDescent="0.25">
      <c r="A388" s="91" t="str">
        <f t="shared" si="40"/>
        <v/>
      </c>
      <c r="B388" s="92" t="str">
        <f t="shared" si="42"/>
        <v/>
      </c>
      <c r="C388" s="93" t="str">
        <f t="shared" si="41"/>
        <v/>
      </c>
      <c r="D388" s="94" t="str">
        <f t="shared" si="36"/>
        <v/>
      </c>
      <c r="E388" s="94" t="str">
        <f t="shared" si="37"/>
        <v/>
      </c>
      <c r="F388" s="94" t="str">
        <f t="shared" si="38"/>
        <v/>
      </c>
      <c r="G388" s="93" t="str">
        <f t="shared" si="39"/>
        <v/>
      </c>
    </row>
    <row r="389" spans="1:7" x14ac:dyDescent="0.25">
      <c r="A389" s="91" t="str">
        <f t="shared" si="40"/>
        <v/>
      </c>
      <c r="B389" s="92" t="str">
        <f t="shared" si="42"/>
        <v/>
      </c>
      <c r="C389" s="93" t="str">
        <f t="shared" si="41"/>
        <v/>
      </c>
      <c r="D389" s="94" t="str">
        <f t="shared" si="36"/>
        <v/>
      </c>
      <c r="E389" s="94" t="str">
        <f t="shared" si="37"/>
        <v/>
      </c>
      <c r="F389" s="94" t="str">
        <f t="shared" si="38"/>
        <v/>
      </c>
      <c r="G389" s="93" t="str">
        <f t="shared" si="39"/>
        <v/>
      </c>
    </row>
    <row r="390" spans="1:7" x14ac:dyDescent="0.25">
      <c r="A390" s="91" t="str">
        <f t="shared" si="40"/>
        <v/>
      </c>
      <c r="B390" s="92" t="str">
        <f t="shared" si="42"/>
        <v/>
      </c>
      <c r="C390" s="93" t="str">
        <f t="shared" si="41"/>
        <v/>
      </c>
      <c r="D390" s="94" t="str">
        <f t="shared" si="36"/>
        <v/>
      </c>
      <c r="E390" s="94" t="str">
        <f t="shared" si="37"/>
        <v/>
      </c>
      <c r="F390" s="94" t="str">
        <f t="shared" si="38"/>
        <v/>
      </c>
      <c r="G390" s="93" t="str">
        <f t="shared" si="39"/>
        <v/>
      </c>
    </row>
    <row r="391" spans="1:7" x14ac:dyDescent="0.25">
      <c r="A391" s="91" t="str">
        <f t="shared" si="40"/>
        <v/>
      </c>
      <c r="B391" s="92" t="str">
        <f t="shared" si="42"/>
        <v/>
      </c>
      <c r="C391" s="93" t="str">
        <f t="shared" si="41"/>
        <v/>
      </c>
      <c r="D391" s="94" t="str">
        <f t="shared" si="36"/>
        <v/>
      </c>
      <c r="E391" s="94" t="str">
        <f t="shared" si="37"/>
        <v/>
      </c>
      <c r="F391" s="94" t="str">
        <f t="shared" si="38"/>
        <v/>
      </c>
      <c r="G391" s="93" t="str">
        <f t="shared" si="39"/>
        <v/>
      </c>
    </row>
    <row r="392" spans="1:7" x14ac:dyDescent="0.25">
      <c r="A392" s="91" t="str">
        <f t="shared" si="40"/>
        <v/>
      </c>
      <c r="B392" s="92" t="str">
        <f t="shared" si="42"/>
        <v/>
      </c>
      <c r="C392" s="93" t="str">
        <f t="shared" si="41"/>
        <v/>
      </c>
      <c r="D392" s="94" t="str">
        <f t="shared" si="36"/>
        <v/>
      </c>
      <c r="E392" s="94" t="str">
        <f t="shared" si="37"/>
        <v/>
      </c>
      <c r="F392" s="94" t="str">
        <f t="shared" si="38"/>
        <v/>
      </c>
      <c r="G392" s="93" t="str">
        <f t="shared" si="39"/>
        <v/>
      </c>
    </row>
    <row r="393" spans="1:7" x14ac:dyDescent="0.25">
      <c r="A393" s="91" t="str">
        <f t="shared" si="40"/>
        <v/>
      </c>
      <c r="B393" s="92" t="str">
        <f t="shared" si="42"/>
        <v/>
      </c>
      <c r="C393" s="93" t="str">
        <f t="shared" si="41"/>
        <v/>
      </c>
      <c r="D393" s="94" t="str">
        <f t="shared" si="36"/>
        <v/>
      </c>
      <c r="E393" s="94" t="str">
        <f t="shared" si="37"/>
        <v/>
      </c>
      <c r="F393" s="94" t="str">
        <f t="shared" si="38"/>
        <v/>
      </c>
      <c r="G393" s="93" t="str">
        <f t="shared" si="39"/>
        <v/>
      </c>
    </row>
    <row r="394" spans="1:7" x14ac:dyDescent="0.25">
      <c r="A394" s="91" t="str">
        <f t="shared" si="40"/>
        <v/>
      </c>
      <c r="B394" s="92" t="str">
        <f t="shared" si="42"/>
        <v/>
      </c>
      <c r="C394" s="93" t="str">
        <f t="shared" si="41"/>
        <v/>
      </c>
      <c r="D394" s="94" t="str">
        <f t="shared" si="36"/>
        <v/>
      </c>
      <c r="E394" s="94" t="str">
        <f t="shared" si="37"/>
        <v/>
      </c>
      <c r="F394" s="94" t="str">
        <f t="shared" si="38"/>
        <v/>
      </c>
      <c r="G394" s="93" t="str">
        <f t="shared" si="39"/>
        <v/>
      </c>
    </row>
    <row r="395" spans="1:7" x14ac:dyDescent="0.25">
      <c r="A395" s="91" t="str">
        <f t="shared" si="40"/>
        <v/>
      </c>
      <c r="B395" s="92" t="str">
        <f t="shared" si="42"/>
        <v/>
      </c>
      <c r="C395" s="93" t="str">
        <f t="shared" si="41"/>
        <v/>
      </c>
      <c r="D395" s="94" t="str">
        <f t="shared" si="36"/>
        <v/>
      </c>
      <c r="E395" s="94" t="str">
        <f t="shared" si="37"/>
        <v/>
      </c>
      <c r="F395" s="94" t="str">
        <f t="shared" si="38"/>
        <v/>
      </c>
      <c r="G395" s="93" t="str">
        <f t="shared" si="39"/>
        <v/>
      </c>
    </row>
    <row r="396" spans="1:7" x14ac:dyDescent="0.25">
      <c r="A396" s="91" t="str">
        <f t="shared" si="40"/>
        <v/>
      </c>
      <c r="B396" s="92" t="str">
        <f t="shared" si="42"/>
        <v/>
      </c>
      <c r="C396" s="93" t="str">
        <f t="shared" si="41"/>
        <v/>
      </c>
      <c r="D396" s="94" t="str">
        <f t="shared" si="36"/>
        <v/>
      </c>
      <c r="E396" s="94" t="str">
        <f t="shared" si="37"/>
        <v/>
      </c>
      <c r="F396" s="94" t="str">
        <f t="shared" si="38"/>
        <v/>
      </c>
      <c r="G396" s="93" t="str">
        <f t="shared" si="39"/>
        <v/>
      </c>
    </row>
    <row r="397" spans="1:7" x14ac:dyDescent="0.25">
      <c r="A397" s="91" t="str">
        <f t="shared" si="40"/>
        <v/>
      </c>
      <c r="B397" s="92" t="str">
        <f t="shared" si="42"/>
        <v/>
      </c>
      <c r="C397" s="93" t="str">
        <f t="shared" si="41"/>
        <v/>
      </c>
      <c r="D397" s="94" t="str">
        <f t="shared" si="36"/>
        <v/>
      </c>
      <c r="E397" s="94" t="str">
        <f t="shared" si="37"/>
        <v/>
      </c>
      <c r="F397" s="94" t="str">
        <f t="shared" si="38"/>
        <v/>
      </c>
      <c r="G397" s="93" t="str">
        <f t="shared" si="39"/>
        <v/>
      </c>
    </row>
    <row r="398" spans="1:7" x14ac:dyDescent="0.25">
      <c r="A398" s="91" t="str">
        <f t="shared" si="40"/>
        <v/>
      </c>
      <c r="B398" s="92" t="str">
        <f t="shared" si="42"/>
        <v/>
      </c>
      <c r="C398" s="93" t="str">
        <f t="shared" si="41"/>
        <v/>
      </c>
      <c r="D398" s="94" t="str">
        <f t="shared" si="36"/>
        <v/>
      </c>
      <c r="E398" s="94" t="str">
        <f t="shared" si="37"/>
        <v/>
      </c>
      <c r="F398" s="94" t="str">
        <f t="shared" si="38"/>
        <v/>
      </c>
      <c r="G398" s="93" t="str">
        <f t="shared" si="39"/>
        <v/>
      </c>
    </row>
    <row r="399" spans="1:7" x14ac:dyDescent="0.25">
      <c r="A399" s="91" t="str">
        <f t="shared" si="40"/>
        <v/>
      </c>
      <c r="B399" s="92" t="str">
        <f t="shared" si="42"/>
        <v/>
      </c>
      <c r="C399" s="93" t="str">
        <f t="shared" si="41"/>
        <v/>
      </c>
      <c r="D399" s="94" t="str">
        <f t="shared" si="36"/>
        <v/>
      </c>
      <c r="E399" s="94" t="str">
        <f t="shared" si="37"/>
        <v/>
      </c>
      <c r="F399" s="94" t="str">
        <f t="shared" si="38"/>
        <v/>
      </c>
      <c r="G399" s="93" t="str">
        <f t="shared" si="39"/>
        <v/>
      </c>
    </row>
    <row r="400" spans="1:7" x14ac:dyDescent="0.25">
      <c r="A400" s="91" t="str">
        <f t="shared" si="40"/>
        <v/>
      </c>
      <c r="B400" s="92" t="str">
        <f t="shared" si="42"/>
        <v/>
      </c>
      <c r="C400" s="93" t="str">
        <f t="shared" si="41"/>
        <v/>
      </c>
      <c r="D400" s="94" t="str">
        <f t="shared" si="36"/>
        <v/>
      </c>
      <c r="E400" s="94" t="str">
        <f t="shared" si="37"/>
        <v/>
      </c>
      <c r="F400" s="94" t="str">
        <f t="shared" si="38"/>
        <v/>
      </c>
      <c r="G400" s="93" t="str">
        <f t="shared" si="39"/>
        <v/>
      </c>
    </row>
    <row r="401" spans="1:7" x14ac:dyDescent="0.25">
      <c r="A401" s="91" t="str">
        <f t="shared" si="40"/>
        <v/>
      </c>
      <c r="B401" s="92" t="str">
        <f t="shared" si="42"/>
        <v/>
      </c>
      <c r="C401" s="93" t="str">
        <f t="shared" si="41"/>
        <v/>
      </c>
      <c r="D401" s="94" t="str">
        <f t="shared" si="36"/>
        <v/>
      </c>
      <c r="E401" s="94" t="str">
        <f t="shared" si="37"/>
        <v/>
      </c>
      <c r="F401" s="94" t="str">
        <f t="shared" si="38"/>
        <v/>
      </c>
      <c r="G401" s="93" t="str">
        <f t="shared" si="39"/>
        <v/>
      </c>
    </row>
    <row r="402" spans="1:7" x14ac:dyDescent="0.25">
      <c r="A402" s="91" t="str">
        <f t="shared" si="40"/>
        <v/>
      </c>
      <c r="B402" s="92" t="str">
        <f t="shared" si="42"/>
        <v/>
      </c>
      <c r="C402" s="93" t="str">
        <f t="shared" si="41"/>
        <v/>
      </c>
      <c r="D402" s="94" t="str">
        <f t="shared" ref="D402:D465" si="43">IF(B402="","",IPMT($E$13/12,B402,$E$7,-$E$11,$E$12,0))</f>
        <v/>
      </c>
      <c r="E402" s="94" t="str">
        <f t="shared" ref="E402:E465" si="44">IF(B402="","",PPMT($E$13/12,B402,$E$7,-$E$11,$E$12,0))</f>
        <v/>
      </c>
      <c r="F402" s="94" t="str">
        <f t="shared" ref="F402:F465" si="45">IF(B402="","",SUM(D402:E402))</f>
        <v/>
      </c>
      <c r="G402" s="93" t="str">
        <f t="shared" ref="G402:G465" si="46">IF(B402="","",SUM(C402)-SUM(E402))</f>
        <v/>
      </c>
    </row>
    <row r="403" spans="1:7" x14ac:dyDescent="0.25">
      <c r="A403" s="91" t="str">
        <f t="shared" ref="A403:A466" si="47">IF(B403="","",EDATE(A402,1))</f>
        <v/>
      </c>
      <c r="B403" s="92" t="str">
        <f t="shared" si="42"/>
        <v/>
      </c>
      <c r="C403" s="93" t="str">
        <f t="shared" ref="C403:C466" si="48">IF(B403="","",G402)</f>
        <v/>
      </c>
      <c r="D403" s="94" t="str">
        <f t="shared" si="43"/>
        <v/>
      </c>
      <c r="E403" s="94" t="str">
        <f t="shared" si="44"/>
        <v/>
      </c>
      <c r="F403" s="94" t="str">
        <f t="shared" si="45"/>
        <v/>
      </c>
      <c r="G403" s="93" t="str">
        <f t="shared" si="46"/>
        <v/>
      </c>
    </row>
    <row r="404" spans="1:7" x14ac:dyDescent="0.25">
      <c r="A404" s="91" t="str">
        <f t="shared" si="47"/>
        <v/>
      </c>
      <c r="B404" s="92" t="str">
        <f t="shared" ref="B404:B467" si="49">IF(B403="","",IF(SUM(B403)+1&lt;=$E$7,SUM(B403)+1,""))</f>
        <v/>
      </c>
      <c r="C404" s="93" t="str">
        <f t="shared" si="48"/>
        <v/>
      </c>
      <c r="D404" s="94" t="str">
        <f t="shared" si="43"/>
        <v/>
      </c>
      <c r="E404" s="94" t="str">
        <f t="shared" si="44"/>
        <v/>
      </c>
      <c r="F404" s="94" t="str">
        <f t="shared" si="45"/>
        <v/>
      </c>
      <c r="G404" s="93" t="str">
        <f t="shared" si="46"/>
        <v/>
      </c>
    </row>
    <row r="405" spans="1:7" x14ac:dyDescent="0.25">
      <c r="A405" s="91" t="str">
        <f t="shared" si="47"/>
        <v/>
      </c>
      <c r="B405" s="92" t="str">
        <f t="shared" si="49"/>
        <v/>
      </c>
      <c r="C405" s="93" t="str">
        <f t="shared" si="48"/>
        <v/>
      </c>
      <c r="D405" s="94" t="str">
        <f t="shared" si="43"/>
        <v/>
      </c>
      <c r="E405" s="94" t="str">
        <f t="shared" si="44"/>
        <v/>
      </c>
      <c r="F405" s="94" t="str">
        <f t="shared" si="45"/>
        <v/>
      </c>
      <c r="G405" s="93" t="str">
        <f t="shared" si="46"/>
        <v/>
      </c>
    </row>
    <row r="406" spans="1:7" x14ac:dyDescent="0.25">
      <c r="A406" s="91" t="str">
        <f t="shared" si="47"/>
        <v/>
      </c>
      <c r="B406" s="92" t="str">
        <f t="shared" si="49"/>
        <v/>
      </c>
      <c r="C406" s="93" t="str">
        <f t="shared" si="48"/>
        <v/>
      </c>
      <c r="D406" s="94" t="str">
        <f t="shared" si="43"/>
        <v/>
      </c>
      <c r="E406" s="94" t="str">
        <f t="shared" si="44"/>
        <v/>
      </c>
      <c r="F406" s="94" t="str">
        <f t="shared" si="45"/>
        <v/>
      </c>
      <c r="G406" s="93" t="str">
        <f t="shared" si="46"/>
        <v/>
      </c>
    </row>
    <row r="407" spans="1:7" x14ac:dyDescent="0.25">
      <c r="A407" s="91" t="str">
        <f t="shared" si="47"/>
        <v/>
      </c>
      <c r="B407" s="92" t="str">
        <f t="shared" si="49"/>
        <v/>
      </c>
      <c r="C407" s="93" t="str">
        <f t="shared" si="48"/>
        <v/>
      </c>
      <c r="D407" s="94" t="str">
        <f t="shared" si="43"/>
        <v/>
      </c>
      <c r="E407" s="94" t="str">
        <f t="shared" si="44"/>
        <v/>
      </c>
      <c r="F407" s="94" t="str">
        <f t="shared" si="45"/>
        <v/>
      </c>
      <c r="G407" s="93" t="str">
        <f t="shared" si="46"/>
        <v/>
      </c>
    </row>
    <row r="408" spans="1:7" x14ac:dyDescent="0.25">
      <c r="A408" s="91" t="str">
        <f t="shared" si="47"/>
        <v/>
      </c>
      <c r="B408" s="92" t="str">
        <f t="shared" si="49"/>
        <v/>
      </c>
      <c r="C408" s="93" t="str">
        <f t="shared" si="48"/>
        <v/>
      </c>
      <c r="D408" s="94" t="str">
        <f t="shared" si="43"/>
        <v/>
      </c>
      <c r="E408" s="94" t="str">
        <f t="shared" si="44"/>
        <v/>
      </c>
      <c r="F408" s="94" t="str">
        <f t="shared" si="45"/>
        <v/>
      </c>
      <c r="G408" s="93" t="str">
        <f t="shared" si="46"/>
        <v/>
      </c>
    </row>
    <row r="409" spans="1:7" x14ac:dyDescent="0.25">
      <c r="A409" s="91" t="str">
        <f t="shared" si="47"/>
        <v/>
      </c>
      <c r="B409" s="92" t="str">
        <f t="shared" si="49"/>
        <v/>
      </c>
      <c r="C409" s="93" t="str">
        <f t="shared" si="48"/>
        <v/>
      </c>
      <c r="D409" s="94" t="str">
        <f t="shared" si="43"/>
        <v/>
      </c>
      <c r="E409" s="94" t="str">
        <f t="shared" si="44"/>
        <v/>
      </c>
      <c r="F409" s="94" t="str">
        <f t="shared" si="45"/>
        <v/>
      </c>
      <c r="G409" s="93" t="str">
        <f t="shared" si="46"/>
        <v/>
      </c>
    </row>
    <row r="410" spans="1:7" x14ac:dyDescent="0.25">
      <c r="A410" s="91" t="str">
        <f t="shared" si="47"/>
        <v/>
      </c>
      <c r="B410" s="92" t="str">
        <f t="shared" si="49"/>
        <v/>
      </c>
      <c r="C410" s="93" t="str">
        <f t="shared" si="48"/>
        <v/>
      </c>
      <c r="D410" s="94" t="str">
        <f t="shared" si="43"/>
        <v/>
      </c>
      <c r="E410" s="94" t="str">
        <f t="shared" si="44"/>
        <v/>
      </c>
      <c r="F410" s="94" t="str">
        <f t="shared" si="45"/>
        <v/>
      </c>
      <c r="G410" s="93" t="str">
        <f t="shared" si="46"/>
        <v/>
      </c>
    </row>
    <row r="411" spans="1:7" x14ac:dyDescent="0.25">
      <c r="A411" s="91" t="str">
        <f t="shared" si="47"/>
        <v/>
      </c>
      <c r="B411" s="92" t="str">
        <f t="shared" si="49"/>
        <v/>
      </c>
      <c r="C411" s="93" t="str">
        <f t="shared" si="48"/>
        <v/>
      </c>
      <c r="D411" s="94" t="str">
        <f t="shared" si="43"/>
        <v/>
      </c>
      <c r="E411" s="94" t="str">
        <f t="shared" si="44"/>
        <v/>
      </c>
      <c r="F411" s="94" t="str">
        <f t="shared" si="45"/>
        <v/>
      </c>
      <c r="G411" s="93" t="str">
        <f t="shared" si="46"/>
        <v/>
      </c>
    </row>
    <row r="412" spans="1:7" x14ac:dyDescent="0.25">
      <c r="A412" s="91" t="str">
        <f t="shared" si="47"/>
        <v/>
      </c>
      <c r="B412" s="92" t="str">
        <f t="shared" si="49"/>
        <v/>
      </c>
      <c r="C412" s="93" t="str">
        <f t="shared" si="48"/>
        <v/>
      </c>
      <c r="D412" s="94" t="str">
        <f t="shared" si="43"/>
        <v/>
      </c>
      <c r="E412" s="94" t="str">
        <f t="shared" si="44"/>
        <v/>
      </c>
      <c r="F412" s="94" t="str">
        <f t="shared" si="45"/>
        <v/>
      </c>
      <c r="G412" s="93" t="str">
        <f t="shared" si="46"/>
        <v/>
      </c>
    </row>
    <row r="413" spans="1:7" x14ac:dyDescent="0.25">
      <c r="A413" s="91" t="str">
        <f t="shared" si="47"/>
        <v/>
      </c>
      <c r="B413" s="92" t="str">
        <f t="shared" si="49"/>
        <v/>
      </c>
      <c r="C413" s="93" t="str">
        <f t="shared" si="48"/>
        <v/>
      </c>
      <c r="D413" s="94" t="str">
        <f t="shared" si="43"/>
        <v/>
      </c>
      <c r="E413" s="94" t="str">
        <f t="shared" si="44"/>
        <v/>
      </c>
      <c r="F413" s="94" t="str">
        <f t="shared" si="45"/>
        <v/>
      </c>
      <c r="G413" s="93" t="str">
        <f t="shared" si="46"/>
        <v/>
      </c>
    </row>
    <row r="414" spans="1:7" x14ac:dyDescent="0.25">
      <c r="A414" s="91" t="str">
        <f t="shared" si="47"/>
        <v/>
      </c>
      <c r="B414" s="92" t="str">
        <f t="shared" si="49"/>
        <v/>
      </c>
      <c r="C414" s="93" t="str">
        <f t="shared" si="48"/>
        <v/>
      </c>
      <c r="D414" s="94" t="str">
        <f t="shared" si="43"/>
        <v/>
      </c>
      <c r="E414" s="94" t="str">
        <f t="shared" si="44"/>
        <v/>
      </c>
      <c r="F414" s="94" t="str">
        <f t="shared" si="45"/>
        <v/>
      </c>
      <c r="G414" s="93" t="str">
        <f t="shared" si="46"/>
        <v/>
      </c>
    </row>
    <row r="415" spans="1:7" x14ac:dyDescent="0.25">
      <c r="A415" s="91" t="str">
        <f t="shared" si="47"/>
        <v/>
      </c>
      <c r="B415" s="92" t="str">
        <f t="shared" si="49"/>
        <v/>
      </c>
      <c r="C415" s="93" t="str">
        <f t="shared" si="48"/>
        <v/>
      </c>
      <c r="D415" s="94" t="str">
        <f t="shared" si="43"/>
        <v/>
      </c>
      <c r="E415" s="94" t="str">
        <f t="shared" si="44"/>
        <v/>
      </c>
      <c r="F415" s="94" t="str">
        <f t="shared" si="45"/>
        <v/>
      </c>
      <c r="G415" s="93" t="str">
        <f t="shared" si="46"/>
        <v/>
      </c>
    </row>
    <row r="416" spans="1:7" x14ac:dyDescent="0.25">
      <c r="A416" s="91" t="str">
        <f t="shared" si="47"/>
        <v/>
      </c>
      <c r="B416" s="92" t="str">
        <f t="shared" si="49"/>
        <v/>
      </c>
      <c r="C416" s="93" t="str">
        <f t="shared" si="48"/>
        <v/>
      </c>
      <c r="D416" s="94" t="str">
        <f t="shared" si="43"/>
        <v/>
      </c>
      <c r="E416" s="94" t="str">
        <f t="shared" si="44"/>
        <v/>
      </c>
      <c r="F416" s="94" t="str">
        <f t="shared" si="45"/>
        <v/>
      </c>
      <c r="G416" s="93" t="str">
        <f t="shared" si="46"/>
        <v/>
      </c>
    </row>
    <row r="417" spans="1:7" x14ac:dyDescent="0.25">
      <c r="A417" s="91" t="str">
        <f t="shared" si="47"/>
        <v/>
      </c>
      <c r="B417" s="92" t="str">
        <f t="shared" si="49"/>
        <v/>
      </c>
      <c r="C417" s="93" t="str">
        <f t="shared" si="48"/>
        <v/>
      </c>
      <c r="D417" s="94" t="str">
        <f t="shared" si="43"/>
        <v/>
      </c>
      <c r="E417" s="94" t="str">
        <f t="shared" si="44"/>
        <v/>
      </c>
      <c r="F417" s="94" t="str">
        <f t="shared" si="45"/>
        <v/>
      </c>
      <c r="G417" s="93" t="str">
        <f t="shared" si="46"/>
        <v/>
      </c>
    </row>
    <row r="418" spans="1:7" x14ac:dyDescent="0.25">
      <c r="A418" s="91" t="str">
        <f t="shared" si="47"/>
        <v/>
      </c>
      <c r="B418" s="92" t="str">
        <f t="shared" si="49"/>
        <v/>
      </c>
      <c r="C418" s="93" t="str">
        <f t="shared" si="48"/>
        <v/>
      </c>
      <c r="D418" s="94" t="str">
        <f t="shared" si="43"/>
        <v/>
      </c>
      <c r="E418" s="94" t="str">
        <f t="shared" si="44"/>
        <v/>
      </c>
      <c r="F418" s="94" t="str">
        <f t="shared" si="45"/>
        <v/>
      </c>
      <c r="G418" s="93" t="str">
        <f t="shared" si="46"/>
        <v/>
      </c>
    </row>
    <row r="419" spans="1:7" x14ac:dyDescent="0.25">
      <c r="A419" s="91" t="str">
        <f t="shared" si="47"/>
        <v/>
      </c>
      <c r="B419" s="92" t="str">
        <f t="shared" si="49"/>
        <v/>
      </c>
      <c r="C419" s="93" t="str">
        <f t="shared" si="48"/>
        <v/>
      </c>
      <c r="D419" s="94" t="str">
        <f t="shared" si="43"/>
        <v/>
      </c>
      <c r="E419" s="94" t="str">
        <f t="shared" si="44"/>
        <v/>
      </c>
      <c r="F419" s="94" t="str">
        <f t="shared" si="45"/>
        <v/>
      </c>
      <c r="G419" s="93" t="str">
        <f t="shared" si="46"/>
        <v/>
      </c>
    </row>
    <row r="420" spans="1:7" x14ac:dyDescent="0.25">
      <c r="A420" s="91" t="str">
        <f t="shared" si="47"/>
        <v/>
      </c>
      <c r="B420" s="92" t="str">
        <f t="shared" si="49"/>
        <v/>
      </c>
      <c r="C420" s="93" t="str">
        <f t="shared" si="48"/>
        <v/>
      </c>
      <c r="D420" s="94" t="str">
        <f t="shared" si="43"/>
        <v/>
      </c>
      <c r="E420" s="94" t="str">
        <f t="shared" si="44"/>
        <v/>
      </c>
      <c r="F420" s="94" t="str">
        <f t="shared" si="45"/>
        <v/>
      </c>
      <c r="G420" s="93" t="str">
        <f t="shared" si="46"/>
        <v/>
      </c>
    </row>
    <row r="421" spans="1:7" x14ac:dyDescent="0.25">
      <c r="A421" s="91" t="str">
        <f t="shared" si="47"/>
        <v/>
      </c>
      <c r="B421" s="92" t="str">
        <f t="shared" si="49"/>
        <v/>
      </c>
      <c r="C421" s="93" t="str">
        <f t="shared" si="48"/>
        <v/>
      </c>
      <c r="D421" s="94" t="str">
        <f t="shared" si="43"/>
        <v/>
      </c>
      <c r="E421" s="94" t="str">
        <f t="shared" si="44"/>
        <v/>
      </c>
      <c r="F421" s="94" t="str">
        <f t="shared" si="45"/>
        <v/>
      </c>
      <c r="G421" s="93" t="str">
        <f t="shared" si="46"/>
        <v/>
      </c>
    </row>
    <row r="422" spans="1:7" x14ac:dyDescent="0.25">
      <c r="A422" s="91" t="str">
        <f t="shared" si="47"/>
        <v/>
      </c>
      <c r="B422" s="92" t="str">
        <f t="shared" si="49"/>
        <v/>
      </c>
      <c r="C422" s="93" t="str">
        <f t="shared" si="48"/>
        <v/>
      </c>
      <c r="D422" s="94" t="str">
        <f t="shared" si="43"/>
        <v/>
      </c>
      <c r="E422" s="94" t="str">
        <f t="shared" si="44"/>
        <v/>
      </c>
      <c r="F422" s="94" t="str">
        <f t="shared" si="45"/>
        <v/>
      </c>
      <c r="G422" s="93" t="str">
        <f t="shared" si="46"/>
        <v/>
      </c>
    </row>
    <row r="423" spans="1:7" x14ac:dyDescent="0.25">
      <c r="A423" s="91" t="str">
        <f t="shared" si="47"/>
        <v/>
      </c>
      <c r="B423" s="92" t="str">
        <f t="shared" si="49"/>
        <v/>
      </c>
      <c r="C423" s="93" t="str">
        <f t="shared" si="48"/>
        <v/>
      </c>
      <c r="D423" s="94" t="str">
        <f t="shared" si="43"/>
        <v/>
      </c>
      <c r="E423" s="94" t="str">
        <f t="shared" si="44"/>
        <v/>
      </c>
      <c r="F423" s="94" t="str">
        <f t="shared" si="45"/>
        <v/>
      </c>
      <c r="G423" s="93" t="str">
        <f t="shared" si="46"/>
        <v/>
      </c>
    </row>
    <row r="424" spans="1:7" x14ac:dyDescent="0.25">
      <c r="A424" s="91" t="str">
        <f t="shared" si="47"/>
        <v/>
      </c>
      <c r="B424" s="92" t="str">
        <f t="shared" si="49"/>
        <v/>
      </c>
      <c r="C424" s="93" t="str">
        <f t="shared" si="48"/>
        <v/>
      </c>
      <c r="D424" s="94" t="str">
        <f t="shared" si="43"/>
        <v/>
      </c>
      <c r="E424" s="94" t="str">
        <f t="shared" si="44"/>
        <v/>
      </c>
      <c r="F424" s="94" t="str">
        <f t="shared" si="45"/>
        <v/>
      </c>
      <c r="G424" s="93" t="str">
        <f t="shared" si="46"/>
        <v/>
      </c>
    </row>
    <row r="425" spans="1:7" x14ac:dyDescent="0.25">
      <c r="A425" s="91" t="str">
        <f t="shared" si="47"/>
        <v/>
      </c>
      <c r="B425" s="92" t="str">
        <f t="shared" si="49"/>
        <v/>
      </c>
      <c r="C425" s="93" t="str">
        <f t="shared" si="48"/>
        <v/>
      </c>
      <c r="D425" s="94" t="str">
        <f t="shared" si="43"/>
        <v/>
      </c>
      <c r="E425" s="94" t="str">
        <f t="shared" si="44"/>
        <v/>
      </c>
      <c r="F425" s="94" t="str">
        <f t="shared" si="45"/>
        <v/>
      </c>
      <c r="G425" s="93" t="str">
        <f t="shared" si="46"/>
        <v/>
      </c>
    </row>
    <row r="426" spans="1:7" x14ac:dyDescent="0.25">
      <c r="A426" s="91" t="str">
        <f t="shared" si="47"/>
        <v/>
      </c>
      <c r="B426" s="92" t="str">
        <f t="shared" si="49"/>
        <v/>
      </c>
      <c r="C426" s="93" t="str">
        <f t="shared" si="48"/>
        <v/>
      </c>
      <c r="D426" s="94" t="str">
        <f t="shared" si="43"/>
        <v/>
      </c>
      <c r="E426" s="94" t="str">
        <f t="shared" si="44"/>
        <v/>
      </c>
      <c r="F426" s="94" t="str">
        <f t="shared" si="45"/>
        <v/>
      </c>
      <c r="G426" s="93" t="str">
        <f t="shared" si="46"/>
        <v/>
      </c>
    </row>
    <row r="427" spans="1:7" x14ac:dyDescent="0.25">
      <c r="A427" s="91" t="str">
        <f t="shared" si="47"/>
        <v/>
      </c>
      <c r="B427" s="92" t="str">
        <f t="shared" si="49"/>
        <v/>
      </c>
      <c r="C427" s="93" t="str">
        <f t="shared" si="48"/>
        <v/>
      </c>
      <c r="D427" s="94" t="str">
        <f t="shared" si="43"/>
        <v/>
      </c>
      <c r="E427" s="94" t="str">
        <f t="shared" si="44"/>
        <v/>
      </c>
      <c r="F427" s="94" t="str">
        <f t="shared" si="45"/>
        <v/>
      </c>
      <c r="G427" s="93" t="str">
        <f t="shared" si="46"/>
        <v/>
      </c>
    </row>
    <row r="428" spans="1:7" x14ac:dyDescent="0.25">
      <c r="A428" s="91" t="str">
        <f t="shared" si="47"/>
        <v/>
      </c>
      <c r="B428" s="92" t="str">
        <f t="shared" si="49"/>
        <v/>
      </c>
      <c r="C428" s="93" t="str">
        <f t="shared" si="48"/>
        <v/>
      </c>
      <c r="D428" s="94" t="str">
        <f t="shared" si="43"/>
        <v/>
      </c>
      <c r="E428" s="94" t="str">
        <f t="shared" si="44"/>
        <v/>
      </c>
      <c r="F428" s="94" t="str">
        <f t="shared" si="45"/>
        <v/>
      </c>
      <c r="G428" s="93" t="str">
        <f t="shared" si="46"/>
        <v/>
      </c>
    </row>
    <row r="429" spans="1:7" x14ac:dyDescent="0.25">
      <c r="A429" s="91" t="str">
        <f t="shared" si="47"/>
        <v/>
      </c>
      <c r="B429" s="92" t="str">
        <f t="shared" si="49"/>
        <v/>
      </c>
      <c r="C429" s="93" t="str">
        <f t="shared" si="48"/>
        <v/>
      </c>
      <c r="D429" s="94" t="str">
        <f t="shared" si="43"/>
        <v/>
      </c>
      <c r="E429" s="94" t="str">
        <f t="shared" si="44"/>
        <v/>
      </c>
      <c r="F429" s="94" t="str">
        <f t="shared" si="45"/>
        <v/>
      </c>
      <c r="G429" s="93" t="str">
        <f t="shared" si="46"/>
        <v/>
      </c>
    </row>
    <row r="430" spans="1:7" x14ac:dyDescent="0.25">
      <c r="A430" s="91" t="str">
        <f t="shared" si="47"/>
        <v/>
      </c>
      <c r="B430" s="92" t="str">
        <f t="shared" si="49"/>
        <v/>
      </c>
      <c r="C430" s="93" t="str">
        <f t="shared" si="48"/>
        <v/>
      </c>
      <c r="D430" s="94" t="str">
        <f t="shared" si="43"/>
        <v/>
      </c>
      <c r="E430" s="94" t="str">
        <f t="shared" si="44"/>
        <v/>
      </c>
      <c r="F430" s="94" t="str">
        <f t="shared" si="45"/>
        <v/>
      </c>
      <c r="G430" s="93" t="str">
        <f t="shared" si="46"/>
        <v/>
      </c>
    </row>
    <row r="431" spans="1:7" x14ac:dyDescent="0.25">
      <c r="A431" s="91" t="str">
        <f t="shared" si="47"/>
        <v/>
      </c>
      <c r="B431" s="92" t="str">
        <f t="shared" si="49"/>
        <v/>
      </c>
      <c r="C431" s="93" t="str">
        <f t="shared" si="48"/>
        <v/>
      </c>
      <c r="D431" s="94" t="str">
        <f t="shared" si="43"/>
        <v/>
      </c>
      <c r="E431" s="94" t="str">
        <f t="shared" si="44"/>
        <v/>
      </c>
      <c r="F431" s="94" t="str">
        <f t="shared" si="45"/>
        <v/>
      </c>
      <c r="G431" s="93" t="str">
        <f t="shared" si="46"/>
        <v/>
      </c>
    </row>
    <row r="432" spans="1:7" x14ac:dyDescent="0.25">
      <c r="A432" s="91" t="str">
        <f t="shared" si="47"/>
        <v/>
      </c>
      <c r="B432" s="92" t="str">
        <f t="shared" si="49"/>
        <v/>
      </c>
      <c r="C432" s="93" t="str">
        <f t="shared" si="48"/>
        <v/>
      </c>
      <c r="D432" s="94" t="str">
        <f t="shared" si="43"/>
        <v/>
      </c>
      <c r="E432" s="94" t="str">
        <f t="shared" si="44"/>
        <v/>
      </c>
      <c r="F432" s="94" t="str">
        <f t="shared" si="45"/>
        <v/>
      </c>
      <c r="G432" s="93" t="str">
        <f t="shared" si="46"/>
        <v/>
      </c>
    </row>
    <row r="433" spans="1:7" x14ac:dyDescent="0.25">
      <c r="A433" s="91" t="str">
        <f t="shared" si="47"/>
        <v/>
      </c>
      <c r="B433" s="92" t="str">
        <f t="shared" si="49"/>
        <v/>
      </c>
      <c r="C433" s="93" t="str">
        <f t="shared" si="48"/>
        <v/>
      </c>
      <c r="D433" s="94" t="str">
        <f t="shared" si="43"/>
        <v/>
      </c>
      <c r="E433" s="94" t="str">
        <f t="shared" si="44"/>
        <v/>
      </c>
      <c r="F433" s="94" t="str">
        <f t="shared" si="45"/>
        <v/>
      </c>
      <c r="G433" s="93" t="str">
        <f t="shared" si="46"/>
        <v/>
      </c>
    </row>
    <row r="434" spans="1:7" x14ac:dyDescent="0.25">
      <c r="A434" s="91" t="str">
        <f t="shared" si="47"/>
        <v/>
      </c>
      <c r="B434" s="92" t="str">
        <f t="shared" si="49"/>
        <v/>
      </c>
      <c r="C434" s="93" t="str">
        <f t="shared" si="48"/>
        <v/>
      </c>
      <c r="D434" s="94" t="str">
        <f t="shared" si="43"/>
        <v/>
      </c>
      <c r="E434" s="94" t="str">
        <f t="shared" si="44"/>
        <v/>
      </c>
      <c r="F434" s="94" t="str">
        <f t="shared" si="45"/>
        <v/>
      </c>
      <c r="G434" s="93" t="str">
        <f t="shared" si="46"/>
        <v/>
      </c>
    </row>
    <row r="435" spans="1:7" x14ac:dyDescent="0.25">
      <c r="A435" s="91" t="str">
        <f t="shared" si="47"/>
        <v/>
      </c>
      <c r="B435" s="92" t="str">
        <f t="shared" si="49"/>
        <v/>
      </c>
      <c r="C435" s="93" t="str">
        <f t="shared" si="48"/>
        <v/>
      </c>
      <c r="D435" s="94" t="str">
        <f t="shared" si="43"/>
        <v/>
      </c>
      <c r="E435" s="94" t="str">
        <f t="shared" si="44"/>
        <v/>
      </c>
      <c r="F435" s="94" t="str">
        <f t="shared" si="45"/>
        <v/>
      </c>
      <c r="G435" s="93" t="str">
        <f t="shared" si="46"/>
        <v/>
      </c>
    </row>
    <row r="436" spans="1:7" x14ac:dyDescent="0.25">
      <c r="A436" s="91" t="str">
        <f t="shared" si="47"/>
        <v/>
      </c>
      <c r="B436" s="92" t="str">
        <f t="shared" si="49"/>
        <v/>
      </c>
      <c r="C436" s="93" t="str">
        <f t="shared" si="48"/>
        <v/>
      </c>
      <c r="D436" s="94" t="str">
        <f t="shared" si="43"/>
        <v/>
      </c>
      <c r="E436" s="94" t="str">
        <f t="shared" si="44"/>
        <v/>
      </c>
      <c r="F436" s="94" t="str">
        <f t="shared" si="45"/>
        <v/>
      </c>
      <c r="G436" s="93" t="str">
        <f t="shared" si="46"/>
        <v/>
      </c>
    </row>
    <row r="437" spans="1:7" x14ac:dyDescent="0.25">
      <c r="A437" s="91" t="str">
        <f t="shared" si="47"/>
        <v/>
      </c>
      <c r="B437" s="92" t="str">
        <f t="shared" si="49"/>
        <v/>
      </c>
      <c r="C437" s="93" t="str">
        <f t="shared" si="48"/>
        <v/>
      </c>
      <c r="D437" s="94" t="str">
        <f t="shared" si="43"/>
        <v/>
      </c>
      <c r="E437" s="94" t="str">
        <f t="shared" si="44"/>
        <v/>
      </c>
      <c r="F437" s="94" t="str">
        <f t="shared" si="45"/>
        <v/>
      </c>
      <c r="G437" s="93" t="str">
        <f t="shared" si="46"/>
        <v/>
      </c>
    </row>
    <row r="438" spans="1:7" x14ac:dyDescent="0.25">
      <c r="A438" s="91" t="str">
        <f t="shared" si="47"/>
        <v/>
      </c>
      <c r="B438" s="92" t="str">
        <f t="shared" si="49"/>
        <v/>
      </c>
      <c r="C438" s="93" t="str">
        <f t="shared" si="48"/>
        <v/>
      </c>
      <c r="D438" s="94" t="str">
        <f t="shared" si="43"/>
        <v/>
      </c>
      <c r="E438" s="94" t="str">
        <f t="shared" si="44"/>
        <v/>
      </c>
      <c r="F438" s="94" t="str">
        <f t="shared" si="45"/>
        <v/>
      </c>
      <c r="G438" s="93" t="str">
        <f t="shared" si="46"/>
        <v/>
      </c>
    </row>
    <row r="439" spans="1:7" x14ac:dyDescent="0.25">
      <c r="A439" s="91" t="str">
        <f t="shared" si="47"/>
        <v/>
      </c>
      <c r="B439" s="92" t="str">
        <f t="shared" si="49"/>
        <v/>
      </c>
      <c r="C439" s="93" t="str">
        <f t="shared" si="48"/>
        <v/>
      </c>
      <c r="D439" s="94" t="str">
        <f t="shared" si="43"/>
        <v/>
      </c>
      <c r="E439" s="94" t="str">
        <f t="shared" si="44"/>
        <v/>
      </c>
      <c r="F439" s="94" t="str">
        <f t="shared" si="45"/>
        <v/>
      </c>
      <c r="G439" s="93" t="str">
        <f t="shared" si="46"/>
        <v/>
      </c>
    </row>
    <row r="440" spans="1:7" x14ac:dyDescent="0.25">
      <c r="A440" s="91" t="str">
        <f t="shared" si="47"/>
        <v/>
      </c>
      <c r="B440" s="92" t="str">
        <f t="shared" si="49"/>
        <v/>
      </c>
      <c r="C440" s="93" t="str">
        <f t="shared" si="48"/>
        <v/>
      </c>
      <c r="D440" s="94" t="str">
        <f t="shared" si="43"/>
        <v/>
      </c>
      <c r="E440" s="94" t="str">
        <f t="shared" si="44"/>
        <v/>
      </c>
      <c r="F440" s="94" t="str">
        <f t="shared" si="45"/>
        <v/>
      </c>
      <c r="G440" s="93" t="str">
        <f t="shared" si="46"/>
        <v/>
      </c>
    </row>
    <row r="441" spans="1:7" x14ac:dyDescent="0.25">
      <c r="A441" s="91" t="str">
        <f t="shared" si="47"/>
        <v/>
      </c>
      <c r="B441" s="92" t="str">
        <f t="shared" si="49"/>
        <v/>
      </c>
      <c r="C441" s="93" t="str">
        <f t="shared" si="48"/>
        <v/>
      </c>
      <c r="D441" s="94" t="str">
        <f t="shared" si="43"/>
        <v/>
      </c>
      <c r="E441" s="94" t="str">
        <f t="shared" si="44"/>
        <v/>
      </c>
      <c r="F441" s="94" t="str">
        <f t="shared" si="45"/>
        <v/>
      </c>
      <c r="G441" s="93" t="str">
        <f t="shared" si="46"/>
        <v/>
      </c>
    </row>
    <row r="442" spans="1:7" x14ac:dyDescent="0.25">
      <c r="A442" s="91" t="str">
        <f t="shared" si="47"/>
        <v/>
      </c>
      <c r="B442" s="92" t="str">
        <f t="shared" si="49"/>
        <v/>
      </c>
      <c r="C442" s="93" t="str">
        <f t="shared" si="48"/>
        <v/>
      </c>
      <c r="D442" s="94" t="str">
        <f t="shared" si="43"/>
        <v/>
      </c>
      <c r="E442" s="94" t="str">
        <f t="shared" si="44"/>
        <v/>
      </c>
      <c r="F442" s="94" t="str">
        <f t="shared" si="45"/>
        <v/>
      </c>
      <c r="G442" s="93" t="str">
        <f t="shared" si="46"/>
        <v/>
      </c>
    </row>
    <row r="443" spans="1:7" x14ac:dyDescent="0.25">
      <c r="A443" s="91" t="str">
        <f t="shared" si="47"/>
        <v/>
      </c>
      <c r="B443" s="92" t="str">
        <f t="shared" si="49"/>
        <v/>
      </c>
      <c r="C443" s="93" t="str">
        <f t="shared" si="48"/>
        <v/>
      </c>
      <c r="D443" s="94" t="str">
        <f t="shared" si="43"/>
        <v/>
      </c>
      <c r="E443" s="94" t="str">
        <f t="shared" si="44"/>
        <v/>
      </c>
      <c r="F443" s="94" t="str">
        <f t="shared" si="45"/>
        <v/>
      </c>
      <c r="G443" s="93" t="str">
        <f t="shared" si="46"/>
        <v/>
      </c>
    </row>
    <row r="444" spans="1:7" x14ac:dyDescent="0.25">
      <c r="A444" s="91" t="str">
        <f t="shared" si="47"/>
        <v/>
      </c>
      <c r="B444" s="92" t="str">
        <f t="shared" si="49"/>
        <v/>
      </c>
      <c r="C444" s="93" t="str">
        <f t="shared" si="48"/>
        <v/>
      </c>
      <c r="D444" s="94" t="str">
        <f t="shared" si="43"/>
        <v/>
      </c>
      <c r="E444" s="94" t="str">
        <f t="shared" si="44"/>
        <v/>
      </c>
      <c r="F444" s="94" t="str">
        <f t="shared" si="45"/>
        <v/>
      </c>
      <c r="G444" s="93" t="str">
        <f t="shared" si="46"/>
        <v/>
      </c>
    </row>
    <row r="445" spans="1:7" x14ac:dyDescent="0.25">
      <c r="A445" s="91" t="str">
        <f t="shared" si="47"/>
        <v/>
      </c>
      <c r="B445" s="92" t="str">
        <f t="shared" si="49"/>
        <v/>
      </c>
      <c r="C445" s="93" t="str">
        <f t="shared" si="48"/>
        <v/>
      </c>
      <c r="D445" s="94" t="str">
        <f t="shared" si="43"/>
        <v/>
      </c>
      <c r="E445" s="94" t="str">
        <f t="shared" si="44"/>
        <v/>
      </c>
      <c r="F445" s="94" t="str">
        <f t="shared" si="45"/>
        <v/>
      </c>
      <c r="G445" s="93" t="str">
        <f t="shared" si="46"/>
        <v/>
      </c>
    </row>
    <row r="446" spans="1:7" x14ac:dyDescent="0.25">
      <c r="A446" s="91" t="str">
        <f t="shared" si="47"/>
        <v/>
      </c>
      <c r="B446" s="92" t="str">
        <f t="shared" si="49"/>
        <v/>
      </c>
      <c r="C446" s="93" t="str">
        <f t="shared" si="48"/>
        <v/>
      </c>
      <c r="D446" s="94" t="str">
        <f t="shared" si="43"/>
        <v/>
      </c>
      <c r="E446" s="94" t="str">
        <f t="shared" si="44"/>
        <v/>
      </c>
      <c r="F446" s="94" t="str">
        <f t="shared" si="45"/>
        <v/>
      </c>
      <c r="G446" s="93" t="str">
        <f t="shared" si="46"/>
        <v/>
      </c>
    </row>
    <row r="447" spans="1:7" x14ac:dyDescent="0.25">
      <c r="A447" s="91" t="str">
        <f t="shared" si="47"/>
        <v/>
      </c>
      <c r="B447" s="92" t="str">
        <f t="shared" si="49"/>
        <v/>
      </c>
      <c r="C447" s="93" t="str">
        <f t="shared" si="48"/>
        <v/>
      </c>
      <c r="D447" s="94" t="str">
        <f t="shared" si="43"/>
        <v/>
      </c>
      <c r="E447" s="94" t="str">
        <f t="shared" si="44"/>
        <v/>
      </c>
      <c r="F447" s="94" t="str">
        <f t="shared" si="45"/>
        <v/>
      </c>
      <c r="G447" s="93" t="str">
        <f t="shared" si="46"/>
        <v/>
      </c>
    </row>
    <row r="448" spans="1:7" x14ac:dyDescent="0.25">
      <c r="A448" s="91" t="str">
        <f t="shared" si="47"/>
        <v/>
      </c>
      <c r="B448" s="92" t="str">
        <f t="shared" si="49"/>
        <v/>
      </c>
      <c r="C448" s="93" t="str">
        <f t="shared" si="48"/>
        <v/>
      </c>
      <c r="D448" s="94" t="str">
        <f t="shared" si="43"/>
        <v/>
      </c>
      <c r="E448" s="94" t="str">
        <f t="shared" si="44"/>
        <v/>
      </c>
      <c r="F448" s="94" t="str">
        <f t="shared" si="45"/>
        <v/>
      </c>
      <c r="G448" s="93" t="str">
        <f t="shared" si="46"/>
        <v/>
      </c>
    </row>
    <row r="449" spans="1:7" x14ac:dyDescent="0.25">
      <c r="A449" s="91" t="str">
        <f t="shared" si="47"/>
        <v/>
      </c>
      <c r="B449" s="92" t="str">
        <f t="shared" si="49"/>
        <v/>
      </c>
      <c r="C449" s="93" t="str">
        <f t="shared" si="48"/>
        <v/>
      </c>
      <c r="D449" s="94" t="str">
        <f t="shared" si="43"/>
        <v/>
      </c>
      <c r="E449" s="94" t="str">
        <f t="shared" si="44"/>
        <v/>
      </c>
      <c r="F449" s="94" t="str">
        <f t="shared" si="45"/>
        <v/>
      </c>
      <c r="G449" s="93" t="str">
        <f t="shared" si="46"/>
        <v/>
      </c>
    </row>
    <row r="450" spans="1:7" x14ac:dyDescent="0.25">
      <c r="A450" s="91" t="str">
        <f t="shared" si="47"/>
        <v/>
      </c>
      <c r="B450" s="92" t="str">
        <f t="shared" si="49"/>
        <v/>
      </c>
      <c r="C450" s="93" t="str">
        <f t="shared" si="48"/>
        <v/>
      </c>
      <c r="D450" s="94" t="str">
        <f t="shared" si="43"/>
        <v/>
      </c>
      <c r="E450" s="94" t="str">
        <f t="shared" si="44"/>
        <v/>
      </c>
      <c r="F450" s="94" t="str">
        <f t="shared" si="45"/>
        <v/>
      </c>
      <c r="G450" s="93" t="str">
        <f t="shared" si="46"/>
        <v/>
      </c>
    </row>
    <row r="451" spans="1:7" x14ac:dyDescent="0.25">
      <c r="A451" s="91" t="str">
        <f t="shared" si="47"/>
        <v/>
      </c>
      <c r="B451" s="92" t="str">
        <f t="shared" si="49"/>
        <v/>
      </c>
      <c r="C451" s="93" t="str">
        <f t="shared" si="48"/>
        <v/>
      </c>
      <c r="D451" s="94" t="str">
        <f t="shared" si="43"/>
        <v/>
      </c>
      <c r="E451" s="94" t="str">
        <f t="shared" si="44"/>
        <v/>
      </c>
      <c r="F451" s="94" t="str">
        <f t="shared" si="45"/>
        <v/>
      </c>
      <c r="G451" s="93" t="str">
        <f t="shared" si="46"/>
        <v/>
      </c>
    </row>
    <row r="452" spans="1:7" x14ac:dyDescent="0.25">
      <c r="A452" s="91" t="str">
        <f t="shared" si="47"/>
        <v/>
      </c>
      <c r="B452" s="92" t="str">
        <f t="shared" si="49"/>
        <v/>
      </c>
      <c r="C452" s="93" t="str">
        <f t="shared" si="48"/>
        <v/>
      </c>
      <c r="D452" s="94" t="str">
        <f t="shared" si="43"/>
        <v/>
      </c>
      <c r="E452" s="94" t="str">
        <f t="shared" si="44"/>
        <v/>
      </c>
      <c r="F452" s="94" t="str">
        <f t="shared" si="45"/>
        <v/>
      </c>
      <c r="G452" s="93" t="str">
        <f t="shared" si="46"/>
        <v/>
      </c>
    </row>
    <row r="453" spans="1:7" x14ac:dyDescent="0.25">
      <c r="A453" s="91" t="str">
        <f t="shared" si="47"/>
        <v/>
      </c>
      <c r="B453" s="92" t="str">
        <f t="shared" si="49"/>
        <v/>
      </c>
      <c r="C453" s="93" t="str">
        <f t="shared" si="48"/>
        <v/>
      </c>
      <c r="D453" s="94" t="str">
        <f t="shared" si="43"/>
        <v/>
      </c>
      <c r="E453" s="94" t="str">
        <f t="shared" si="44"/>
        <v/>
      </c>
      <c r="F453" s="94" t="str">
        <f t="shared" si="45"/>
        <v/>
      </c>
      <c r="G453" s="93" t="str">
        <f t="shared" si="46"/>
        <v/>
      </c>
    </row>
    <row r="454" spans="1:7" x14ac:dyDescent="0.25">
      <c r="A454" s="91" t="str">
        <f t="shared" si="47"/>
        <v/>
      </c>
      <c r="B454" s="92" t="str">
        <f t="shared" si="49"/>
        <v/>
      </c>
      <c r="C454" s="93" t="str">
        <f t="shared" si="48"/>
        <v/>
      </c>
      <c r="D454" s="94" t="str">
        <f t="shared" si="43"/>
        <v/>
      </c>
      <c r="E454" s="94" t="str">
        <f t="shared" si="44"/>
        <v/>
      </c>
      <c r="F454" s="94" t="str">
        <f t="shared" si="45"/>
        <v/>
      </c>
      <c r="G454" s="93" t="str">
        <f t="shared" si="46"/>
        <v/>
      </c>
    </row>
    <row r="455" spans="1:7" x14ac:dyDescent="0.25">
      <c r="A455" s="91" t="str">
        <f t="shared" si="47"/>
        <v/>
      </c>
      <c r="B455" s="92" t="str">
        <f t="shared" si="49"/>
        <v/>
      </c>
      <c r="C455" s="93" t="str">
        <f t="shared" si="48"/>
        <v/>
      </c>
      <c r="D455" s="94" t="str">
        <f t="shared" si="43"/>
        <v/>
      </c>
      <c r="E455" s="94" t="str">
        <f t="shared" si="44"/>
        <v/>
      </c>
      <c r="F455" s="94" t="str">
        <f t="shared" si="45"/>
        <v/>
      </c>
      <c r="G455" s="93" t="str">
        <f t="shared" si="46"/>
        <v/>
      </c>
    </row>
    <row r="456" spans="1:7" x14ac:dyDescent="0.25">
      <c r="A456" s="91" t="str">
        <f t="shared" si="47"/>
        <v/>
      </c>
      <c r="B456" s="92" t="str">
        <f t="shared" si="49"/>
        <v/>
      </c>
      <c r="C456" s="93" t="str">
        <f t="shared" si="48"/>
        <v/>
      </c>
      <c r="D456" s="94" t="str">
        <f t="shared" si="43"/>
        <v/>
      </c>
      <c r="E456" s="94" t="str">
        <f t="shared" si="44"/>
        <v/>
      </c>
      <c r="F456" s="94" t="str">
        <f t="shared" si="45"/>
        <v/>
      </c>
      <c r="G456" s="93" t="str">
        <f t="shared" si="46"/>
        <v/>
      </c>
    </row>
    <row r="457" spans="1:7" x14ac:dyDescent="0.25">
      <c r="A457" s="91" t="str">
        <f t="shared" si="47"/>
        <v/>
      </c>
      <c r="B457" s="92" t="str">
        <f t="shared" si="49"/>
        <v/>
      </c>
      <c r="C457" s="93" t="str">
        <f t="shared" si="48"/>
        <v/>
      </c>
      <c r="D457" s="94" t="str">
        <f t="shared" si="43"/>
        <v/>
      </c>
      <c r="E457" s="94" t="str">
        <f t="shared" si="44"/>
        <v/>
      </c>
      <c r="F457" s="94" t="str">
        <f t="shared" si="45"/>
        <v/>
      </c>
      <c r="G457" s="93" t="str">
        <f t="shared" si="46"/>
        <v/>
      </c>
    </row>
    <row r="458" spans="1:7" x14ac:dyDescent="0.25">
      <c r="A458" s="91" t="str">
        <f t="shared" si="47"/>
        <v/>
      </c>
      <c r="B458" s="92" t="str">
        <f t="shared" si="49"/>
        <v/>
      </c>
      <c r="C458" s="93" t="str">
        <f t="shared" si="48"/>
        <v/>
      </c>
      <c r="D458" s="94" t="str">
        <f t="shared" si="43"/>
        <v/>
      </c>
      <c r="E458" s="94" t="str">
        <f t="shared" si="44"/>
        <v/>
      </c>
      <c r="F458" s="94" t="str">
        <f t="shared" si="45"/>
        <v/>
      </c>
      <c r="G458" s="93" t="str">
        <f t="shared" si="46"/>
        <v/>
      </c>
    </row>
    <row r="459" spans="1:7" x14ac:dyDescent="0.25">
      <c r="A459" s="91" t="str">
        <f t="shared" si="47"/>
        <v/>
      </c>
      <c r="B459" s="92" t="str">
        <f t="shared" si="49"/>
        <v/>
      </c>
      <c r="C459" s="93" t="str">
        <f t="shared" si="48"/>
        <v/>
      </c>
      <c r="D459" s="94" t="str">
        <f t="shared" si="43"/>
        <v/>
      </c>
      <c r="E459" s="94" t="str">
        <f t="shared" si="44"/>
        <v/>
      </c>
      <c r="F459" s="94" t="str">
        <f t="shared" si="45"/>
        <v/>
      </c>
      <c r="G459" s="93" t="str">
        <f t="shared" si="46"/>
        <v/>
      </c>
    </row>
    <row r="460" spans="1:7" x14ac:dyDescent="0.25">
      <c r="A460" s="91" t="str">
        <f t="shared" si="47"/>
        <v/>
      </c>
      <c r="B460" s="92" t="str">
        <f t="shared" si="49"/>
        <v/>
      </c>
      <c r="C460" s="93" t="str">
        <f t="shared" si="48"/>
        <v/>
      </c>
      <c r="D460" s="94" t="str">
        <f t="shared" si="43"/>
        <v/>
      </c>
      <c r="E460" s="94" t="str">
        <f t="shared" si="44"/>
        <v/>
      </c>
      <c r="F460" s="94" t="str">
        <f t="shared" si="45"/>
        <v/>
      </c>
      <c r="G460" s="93" t="str">
        <f t="shared" si="46"/>
        <v/>
      </c>
    </row>
    <row r="461" spans="1:7" x14ac:dyDescent="0.25">
      <c r="A461" s="91" t="str">
        <f t="shared" si="47"/>
        <v/>
      </c>
      <c r="B461" s="92" t="str">
        <f t="shared" si="49"/>
        <v/>
      </c>
      <c r="C461" s="93" t="str">
        <f t="shared" si="48"/>
        <v/>
      </c>
      <c r="D461" s="94" t="str">
        <f t="shared" si="43"/>
        <v/>
      </c>
      <c r="E461" s="94" t="str">
        <f t="shared" si="44"/>
        <v/>
      </c>
      <c r="F461" s="94" t="str">
        <f t="shared" si="45"/>
        <v/>
      </c>
      <c r="G461" s="93" t="str">
        <f t="shared" si="46"/>
        <v/>
      </c>
    </row>
    <row r="462" spans="1:7" x14ac:dyDescent="0.25">
      <c r="A462" s="91" t="str">
        <f t="shared" si="47"/>
        <v/>
      </c>
      <c r="B462" s="92" t="str">
        <f t="shared" si="49"/>
        <v/>
      </c>
      <c r="C462" s="93" t="str">
        <f t="shared" si="48"/>
        <v/>
      </c>
      <c r="D462" s="94" t="str">
        <f t="shared" si="43"/>
        <v/>
      </c>
      <c r="E462" s="94" t="str">
        <f t="shared" si="44"/>
        <v/>
      </c>
      <c r="F462" s="94" t="str">
        <f t="shared" si="45"/>
        <v/>
      </c>
      <c r="G462" s="93" t="str">
        <f t="shared" si="46"/>
        <v/>
      </c>
    </row>
    <row r="463" spans="1:7" x14ac:dyDescent="0.25">
      <c r="A463" s="91" t="str">
        <f t="shared" si="47"/>
        <v/>
      </c>
      <c r="B463" s="92" t="str">
        <f t="shared" si="49"/>
        <v/>
      </c>
      <c r="C463" s="93" t="str">
        <f t="shared" si="48"/>
        <v/>
      </c>
      <c r="D463" s="94" t="str">
        <f t="shared" si="43"/>
        <v/>
      </c>
      <c r="E463" s="94" t="str">
        <f t="shared" si="44"/>
        <v/>
      </c>
      <c r="F463" s="94" t="str">
        <f t="shared" si="45"/>
        <v/>
      </c>
      <c r="G463" s="93" t="str">
        <f t="shared" si="46"/>
        <v/>
      </c>
    </row>
    <row r="464" spans="1:7" x14ac:dyDescent="0.25">
      <c r="A464" s="91" t="str">
        <f t="shared" si="47"/>
        <v/>
      </c>
      <c r="B464" s="92" t="str">
        <f t="shared" si="49"/>
        <v/>
      </c>
      <c r="C464" s="93" t="str">
        <f t="shared" si="48"/>
        <v/>
      </c>
      <c r="D464" s="94" t="str">
        <f t="shared" si="43"/>
        <v/>
      </c>
      <c r="E464" s="94" t="str">
        <f t="shared" si="44"/>
        <v/>
      </c>
      <c r="F464" s="94" t="str">
        <f t="shared" si="45"/>
        <v/>
      </c>
      <c r="G464" s="93" t="str">
        <f t="shared" si="46"/>
        <v/>
      </c>
    </row>
    <row r="465" spans="1:7" x14ac:dyDescent="0.25">
      <c r="A465" s="91" t="str">
        <f t="shared" si="47"/>
        <v/>
      </c>
      <c r="B465" s="92" t="str">
        <f t="shared" si="49"/>
        <v/>
      </c>
      <c r="C465" s="93" t="str">
        <f t="shared" si="48"/>
        <v/>
      </c>
      <c r="D465" s="94" t="str">
        <f t="shared" si="43"/>
        <v/>
      </c>
      <c r="E465" s="94" t="str">
        <f t="shared" si="44"/>
        <v/>
      </c>
      <c r="F465" s="94" t="str">
        <f t="shared" si="45"/>
        <v/>
      </c>
      <c r="G465" s="93" t="str">
        <f t="shared" si="46"/>
        <v/>
      </c>
    </row>
    <row r="466" spans="1:7" x14ac:dyDescent="0.25">
      <c r="A466" s="91" t="str">
        <f t="shared" si="47"/>
        <v/>
      </c>
      <c r="B466" s="92" t="str">
        <f t="shared" si="49"/>
        <v/>
      </c>
      <c r="C466" s="93" t="str">
        <f t="shared" si="48"/>
        <v/>
      </c>
      <c r="D466" s="94" t="str">
        <f t="shared" ref="D466:D500" si="50">IF(B466="","",IPMT($E$13/12,B466,$E$7,-$E$11,$E$12,0))</f>
        <v/>
      </c>
      <c r="E466" s="94" t="str">
        <f t="shared" ref="E466:E500" si="51">IF(B466="","",PPMT($E$13/12,B466,$E$7,-$E$11,$E$12,0))</f>
        <v/>
      </c>
      <c r="F466" s="94" t="str">
        <f t="shared" ref="F466:F500" si="52">IF(B466="","",SUM(D466:E466))</f>
        <v/>
      </c>
      <c r="G466" s="93" t="str">
        <f t="shared" ref="G466:G500" si="53">IF(B466="","",SUM(C466)-SUM(E466))</f>
        <v/>
      </c>
    </row>
    <row r="467" spans="1:7" x14ac:dyDescent="0.25">
      <c r="A467" s="91" t="str">
        <f t="shared" ref="A467:A500" si="54">IF(B467="","",EDATE(A466,1))</f>
        <v/>
      </c>
      <c r="B467" s="92" t="str">
        <f t="shared" si="49"/>
        <v/>
      </c>
      <c r="C467" s="93" t="str">
        <f t="shared" ref="C467:C500" si="55">IF(B467="","",G466)</f>
        <v/>
      </c>
      <c r="D467" s="94" t="str">
        <f t="shared" si="50"/>
        <v/>
      </c>
      <c r="E467" s="94" t="str">
        <f t="shared" si="51"/>
        <v/>
      </c>
      <c r="F467" s="94" t="str">
        <f t="shared" si="52"/>
        <v/>
      </c>
      <c r="G467" s="93" t="str">
        <f t="shared" si="53"/>
        <v/>
      </c>
    </row>
    <row r="468" spans="1:7" x14ac:dyDescent="0.25">
      <c r="A468" s="91" t="str">
        <f t="shared" si="54"/>
        <v/>
      </c>
      <c r="B468" s="92" t="str">
        <f t="shared" ref="B468:B500" si="56">IF(B467="","",IF(SUM(B467)+1&lt;=$E$7,SUM(B467)+1,""))</f>
        <v/>
      </c>
      <c r="C468" s="93" t="str">
        <f t="shared" si="55"/>
        <v/>
      </c>
      <c r="D468" s="94" t="str">
        <f t="shared" si="50"/>
        <v/>
      </c>
      <c r="E468" s="94" t="str">
        <f t="shared" si="51"/>
        <v/>
      </c>
      <c r="F468" s="94" t="str">
        <f t="shared" si="52"/>
        <v/>
      </c>
      <c r="G468" s="93" t="str">
        <f t="shared" si="53"/>
        <v/>
      </c>
    </row>
    <row r="469" spans="1:7" x14ac:dyDescent="0.25">
      <c r="A469" s="91" t="str">
        <f t="shared" si="54"/>
        <v/>
      </c>
      <c r="B469" s="92" t="str">
        <f t="shared" si="56"/>
        <v/>
      </c>
      <c r="C469" s="93" t="str">
        <f t="shared" si="55"/>
        <v/>
      </c>
      <c r="D469" s="94" t="str">
        <f t="shared" si="50"/>
        <v/>
      </c>
      <c r="E469" s="94" t="str">
        <f t="shared" si="51"/>
        <v/>
      </c>
      <c r="F469" s="94" t="str">
        <f t="shared" si="52"/>
        <v/>
      </c>
      <c r="G469" s="93" t="str">
        <f t="shared" si="53"/>
        <v/>
      </c>
    </row>
    <row r="470" spans="1:7" x14ac:dyDescent="0.25">
      <c r="A470" s="91" t="str">
        <f t="shared" si="54"/>
        <v/>
      </c>
      <c r="B470" s="92" t="str">
        <f t="shared" si="56"/>
        <v/>
      </c>
      <c r="C470" s="93" t="str">
        <f t="shared" si="55"/>
        <v/>
      </c>
      <c r="D470" s="94" t="str">
        <f t="shared" si="50"/>
        <v/>
      </c>
      <c r="E470" s="94" t="str">
        <f t="shared" si="51"/>
        <v/>
      </c>
      <c r="F470" s="94" t="str">
        <f t="shared" si="52"/>
        <v/>
      </c>
      <c r="G470" s="93" t="str">
        <f t="shared" si="53"/>
        <v/>
      </c>
    </row>
    <row r="471" spans="1:7" x14ac:dyDescent="0.25">
      <c r="A471" s="91" t="str">
        <f t="shared" si="54"/>
        <v/>
      </c>
      <c r="B471" s="92" t="str">
        <f t="shared" si="56"/>
        <v/>
      </c>
      <c r="C471" s="93" t="str">
        <f t="shared" si="55"/>
        <v/>
      </c>
      <c r="D471" s="94" t="str">
        <f t="shared" si="50"/>
        <v/>
      </c>
      <c r="E471" s="94" t="str">
        <f t="shared" si="51"/>
        <v/>
      </c>
      <c r="F471" s="94" t="str">
        <f t="shared" si="52"/>
        <v/>
      </c>
      <c r="G471" s="93" t="str">
        <f t="shared" si="53"/>
        <v/>
      </c>
    </row>
    <row r="472" spans="1:7" x14ac:dyDescent="0.25">
      <c r="A472" s="91" t="str">
        <f t="shared" si="54"/>
        <v/>
      </c>
      <c r="B472" s="92" t="str">
        <f t="shared" si="56"/>
        <v/>
      </c>
      <c r="C472" s="93" t="str">
        <f t="shared" si="55"/>
        <v/>
      </c>
      <c r="D472" s="94" t="str">
        <f t="shared" si="50"/>
        <v/>
      </c>
      <c r="E472" s="94" t="str">
        <f t="shared" si="51"/>
        <v/>
      </c>
      <c r="F472" s="94" t="str">
        <f t="shared" si="52"/>
        <v/>
      </c>
      <c r="G472" s="93" t="str">
        <f t="shared" si="53"/>
        <v/>
      </c>
    </row>
    <row r="473" spans="1:7" x14ac:dyDescent="0.25">
      <c r="A473" s="91" t="str">
        <f t="shared" si="54"/>
        <v/>
      </c>
      <c r="B473" s="92" t="str">
        <f t="shared" si="56"/>
        <v/>
      </c>
      <c r="C473" s="93" t="str">
        <f t="shared" si="55"/>
        <v/>
      </c>
      <c r="D473" s="94" t="str">
        <f t="shared" si="50"/>
        <v/>
      </c>
      <c r="E473" s="94" t="str">
        <f t="shared" si="51"/>
        <v/>
      </c>
      <c r="F473" s="94" t="str">
        <f t="shared" si="52"/>
        <v/>
      </c>
      <c r="G473" s="93" t="str">
        <f t="shared" si="53"/>
        <v/>
      </c>
    </row>
    <row r="474" spans="1:7" x14ac:dyDescent="0.25">
      <c r="A474" s="91" t="str">
        <f t="shared" si="54"/>
        <v/>
      </c>
      <c r="B474" s="92" t="str">
        <f t="shared" si="56"/>
        <v/>
      </c>
      <c r="C474" s="93" t="str">
        <f t="shared" si="55"/>
        <v/>
      </c>
      <c r="D474" s="94" t="str">
        <f t="shared" si="50"/>
        <v/>
      </c>
      <c r="E474" s="94" t="str">
        <f t="shared" si="51"/>
        <v/>
      </c>
      <c r="F474" s="94" t="str">
        <f t="shared" si="52"/>
        <v/>
      </c>
      <c r="G474" s="93" t="str">
        <f t="shared" si="53"/>
        <v/>
      </c>
    </row>
    <row r="475" spans="1:7" x14ac:dyDescent="0.25">
      <c r="A475" s="91" t="str">
        <f t="shared" si="54"/>
        <v/>
      </c>
      <c r="B475" s="92" t="str">
        <f t="shared" si="56"/>
        <v/>
      </c>
      <c r="C475" s="93" t="str">
        <f t="shared" si="55"/>
        <v/>
      </c>
      <c r="D475" s="94" t="str">
        <f t="shared" si="50"/>
        <v/>
      </c>
      <c r="E475" s="94" t="str">
        <f t="shared" si="51"/>
        <v/>
      </c>
      <c r="F475" s="94" t="str">
        <f t="shared" si="52"/>
        <v/>
      </c>
      <c r="G475" s="93" t="str">
        <f t="shared" si="53"/>
        <v/>
      </c>
    </row>
    <row r="476" spans="1:7" x14ac:dyDescent="0.25">
      <c r="A476" s="91" t="str">
        <f t="shared" si="54"/>
        <v/>
      </c>
      <c r="B476" s="92" t="str">
        <f t="shared" si="56"/>
        <v/>
      </c>
      <c r="C476" s="93" t="str">
        <f t="shared" si="55"/>
        <v/>
      </c>
      <c r="D476" s="94" t="str">
        <f t="shared" si="50"/>
        <v/>
      </c>
      <c r="E476" s="94" t="str">
        <f t="shared" si="51"/>
        <v/>
      </c>
      <c r="F476" s="94" t="str">
        <f t="shared" si="52"/>
        <v/>
      </c>
      <c r="G476" s="93" t="str">
        <f t="shared" si="53"/>
        <v/>
      </c>
    </row>
    <row r="477" spans="1:7" x14ac:dyDescent="0.25">
      <c r="A477" s="91" t="str">
        <f t="shared" si="54"/>
        <v/>
      </c>
      <c r="B477" s="92" t="str">
        <f t="shared" si="56"/>
        <v/>
      </c>
      <c r="C477" s="93" t="str">
        <f t="shared" si="55"/>
        <v/>
      </c>
      <c r="D477" s="94" t="str">
        <f t="shared" si="50"/>
        <v/>
      </c>
      <c r="E477" s="94" t="str">
        <f t="shared" si="51"/>
        <v/>
      </c>
      <c r="F477" s="94" t="str">
        <f t="shared" si="52"/>
        <v/>
      </c>
      <c r="G477" s="93" t="str">
        <f t="shared" si="53"/>
        <v/>
      </c>
    </row>
    <row r="478" spans="1:7" x14ac:dyDescent="0.25">
      <c r="A478" s="91" t="str">
        <f t="shared" si="54"/>
        <v/>
      </c>
      <c r="B478" s="92" t="str">
        <f t="shared" si="56"/>
        <v/>
      </c>
      <c r="C478" s="93" t="str">
        <f t="shared" si="55"/>
        <v/>
      </c>
      <c r="D478" s="94" t="str">
        <f t="shared" si="50"/>
        <v/>
      </c>
      <c r="E478" s="94" t="str">
        <f t="shared" si="51"/>
        <v/>
      </c>
      <c r="F478" s="94" t="str">
        <f t="shared" si="52"/>
        <v/>
      </c>
      <c r="G478" s="93" t="str">
        <f t="shared" si="53"/>
        <v/>
      </c>
    </row>
    <row r="479" spans="1:7" x14ac:dyDescent="0.25">
      <c r="A479" s="91" t="str">
        <f t="shared" si="54"/>
        <v/>
      </c>
      <c r="B479" s="92" t="str">
        <f t="shared" si="56"/>
        <v/>
      </c>
      <c r="C479" s="93" t="str">
        <f t="shared" si="55"/>
        <v/>
      </c>
      <c r="D479" s="94" t="str">
        <f t="shared" si="50"/>
        <v/>
      </c>
      <c r="E479" s="94" t="str">
        <f t="shared" si="51"/>
        <v/>
      </c>
      <c r="F479" s="94" t="str">
        <f t="shared" si="52"/>
        <v/>
      </c>
      <c r="G479" s="93" t="str">
        <f t="shared" si="53"/>
        <v/>
      </c>
    </row>
    <row r="480" spans="1:7" x14ac:dyDescent="0.25">
      <c r="A480" s="91" t="str">
        <f t="shared" si="54"/>
        <v/>
      </c>
      <c r="B480" s="92" t="str">
        <f t="shared" si="56"/>
        <v/>
      </c>
      <c r="C480" s="93" t="str">
        <f t="shared" si="55"/>
        <v/>
      </c>
      <c r="D480" s="94" t="str">
        <f t="shared" si="50"/>
        <v/>
      </c>
      <c r="E480" s="94" t="str">
        <f t="shared" si="51"/>
        <v/>
      </c>
      <c r="F480" s="94" t="str">
        <f t="shared" si="52"/>
        <v/>
      </c>
      <c r="G480" s="93" t="str">
        <f t="shared" si="53"/>
        <v/>
      </c>
    </row>
    <row r="481" spans="1:7" x14ac:dyDescent="0.25">
      <c r="A481" s="91" t="str">
        <f t="shared" si="54"/>
        <v/>
      </c>
      <c r="B481" s="92" t="str">
        <f t="shared" si="56"/>
        <v/>
      </c>
      <c r="C481" s="93" t="str">
        <f t="shared" si="55"/>
        <v/>
      </c>
      <c r="D481" s="94" t="str">
        <f t="shared" si="50"/>
        <v/>
      </c>
      <c r="E481" s="94" t="str">
        <f t="shared" si="51"/>
        <v/>
      </c>
      <c r="F481" s="94" t="str">
        <f t="shared" si="52"/>
        <v/>
      </c>
      <c r="G481" s="93" t="str">
        <f t="shared" si="53"/>
        <v/>
      </c>
    </row>
    <row r="482" spans="1:7" x14ac:dyDescent="0.25">
      <c r="A482" s="91" t="str">
        <f t="shared" si="54"/>
        <v/>
      </c>
      <c r="B482" s="92" t="str">
        <f t="shared" si="56"/>
        <v/>
      </c>
      <c r="C482" s="93" t="str">
        <f t="shared" si="55"/>
        <v/>
      </c>
      <c r="D482" s="94" t="str">
        <f t="shared" si="50"/>
        <v/>
      </c>
      <c r="E482" s="94" t="str">
        <f t="shared" si="51"/>
        <v/>
      </c>
      <c r="F482" s="94" t="str">
        <f t="shared" si="52"/>
        <v/>
      </c>
      <c r="G482" s="93" t="str">
        <f t="shared" si="53"/>
        <v/>
      </c>
    </row>
    <row r="483" spans="1:7" x14ac:dyDescent="0.25">
      <c r="A483" s="91" t="str">
        <f t="shared" si="54"/>
        <v/>
      </c>
      <c r="B483" s="92" t="str">
        <f t="shared" si="56"/>
        <v/>
      </c>
      <c r="C483" s="93" t="str">
        <f t="shared" si="55"/>
        <v/>
      </c>
      <c r="D483" s="94" t="str">
        <f t="shared" si="50"/>
        <v/>
      </c>
      <c r="E483" s="94" t="str">
        <f t="shared" si="51"/>
        <v/>
      </c>
      <c r="F483" s="94" t="str">
        <f t="shared" si="52"/>
        <v/>
      </c>
      <c r="G483" s="93" t="str">
        <f t="shared" si="53"/>
        <v/>
      </c>
    </row>
    <row r="484" spans="1:7" x14ac:dyDescent="0.25">
      <c r="A484" s="91" t="str">
        <f t="shared" si="54"/>
        <v/>
      </c>
      <c r="B484" s="92" t="str">
        <f t="shared" si="56"/>
        <v/>
      </c>
      <c r="C484" s="93" t="str">
        <f t="shared" si="55"/>
        <v/>
      </c>
      <c r="D484" s="94" t="str">
        <f t="shared" si="50"/>
        <v/>
      </c>
      <c r="E484" s="94" t="str">
        <f t="shared" si="51"/>
        <v/>
      </c>
      <c r="F484" s="94" t="str">
        <f t="shared" si="52"/>
        <v/>
      </c>
      <c r="G484" s="93" t="str">
        <f t="shared" si="53"/>
        <v/>
      </c>
    </row>
    <row r="485" spans="1:7" x14ac:dyDescent="0.25">
      <c r="A485" s="91" t="str">
        <f t="shared" si="54"/>
        <v/>
      </c>
      <c r="B485" s="92" t="str">
        <f t="shared" si="56"/>
        <v/>
      </c>
      <c r="C485" s="93" t="str">
        <f t="shared" si="55"/>
        <v/>
      </c>
      <c r="D485" s="94" t="str">
        <f t="shared" si="50"/>
        <v/>
      </c>
      <c r="E485" s="94" t="str">
        <f t="shared" si="51"/>
        <v/>
      </c>
      <c r="F485" s="94" t="str">
        <f t="shared" si="52"/>
        <v/>
      </c>
      <c r="G485" s="93" t="str">
        <f t="shared" si="53"/>
        <v/>
      </c>
    </row>
    <row r="486" spans="1:7" x14ac:dyDescent="0.25">
      <c r="A486" s="91" t="str">
        <f t="shared" si="54"/>
        <v/>
      </c>
      <c r="B486" s="92" t="str">
        <f t="shared" si="56"/>
        <v/>
      </c>
      <c r="C486" s="93" t="str">
        <f t="shared" si="55"/>
        <v/>
      </c>
      <c r="D486" s="94" t="str">
        <f t="shared" si="50"/>
        <v/>
      </c>
      <c r="E486" s="94" t="str">
        <f t="shared" si="51"/>
        <v/>
      </c>
      <c r="F486" s="94" t="str">
        <f t="shared" si="52"/>
        <v/>
      </c>
      <c r="G486" s="93" t="str">
        <f t="shared" si="53"/>
        <v/>
      </c>
    </row>
    <row r="487" spans="1:7" x14ac:dyDescent="0.25">
      <c r="A487" s="91" t="str">
        <f t="shared" si="54"/>
        <v/>
      </c>
      <c r="B487" s="92" t="str">
        <f t="shared" si="56"/>
        <v/>
      </c>
      <c r="C487" s="93" t="str">
        <f t="shared" si="55"/>
        <v/>
      </c>
      <c r="D487" s="94" t="str">
        <f t="shared" si="50"/>
        <v/>
      </c>
      <c r="E487" s="94" t="str">
        <f t="shared" si="51"/>
        <v/>
      </c>
      <c r="F487" s="94" t="str">
        <f t="shared" si="52"/>
        <v/>
      </c>
      <c r="G487" s="93" t="str">
        <f t="shared" si="53"/>
        <v/>
      </c>
    </row>
    <row r="488" spans="1:7" x14ac:dyDescent="0.25">
      <c r="A488" s="91" t="str">
        <f t="shared" si="54"/>
        <v/>
      </c>
      <c r="B488" s="92" t="str">
        <f t="shared" si="56"/>
        <v/>
      </c>
      <c r="C488" s="93" t="str">
        <f t="shared" si="55"/>
        <v/>
      </c>
      <c r="D488" s="94" t="str">
        <f t="shared" si="50"/>
        <v/>
      </c>
      <c r="E488" s="94" t="str">
        <f t="shared" si="51"/>
        <v/>
      </c>
      <c r="F488" s="94" t="str">
        <f t="shared" si="52"/>
        <v/>
      </c>
      <c r="G488" s="93" t="str">
        <f t="shared" si="53"/>
        <v/>
      </c>
    </row>
    <row r="489" spans="1:7" x14ac:dyDescent="0.25">
      <c r="A489" s="91" t="str">
        <f t="shared" si="54"/>
        <v/>
      </c>
      <c r="B489" s="92" t="str">
        <f t="shared" si="56"/>
        <v/>
      </c>
      <c r="C489" s="93" t="str">
        <f t="shared" si="55"/>
        <v/>
      </c>
      <c r="D489" s="94" t="str">
        <f t="shared" si="50"/>
        <v/>
      </c>
      <c r="E489" s="94" t="str">
        <f t="shared" si="51"/>
        <v/>
      </c>
      <c r="F489" s="94" t="str">
        <f t="shared" si="52"/>
        <v/>
      </c>
      <c r="G489" s="93" t="str">
        <f t="shared" si="53"/>
        <v/>
      </c>
    </row>
    <row r="490" spans="1:7" x14ac:dyDescent="0.25">
      <c r="A490" s="91" t="str">
        <f t="shared" si="54"/>
        <v/>
      </c>
      <c r="B490" s="92" t="str">
        <f t="shared" si="56"/>
        <v/>
      </c>
      <c r="C490" s="93" t="str">
        <f t="shared" si="55"/>
        <v/>
      </c>
      <c r="D490" s="94" t="str">
        <f t="shared" si="50"/>
        <v/>
      </c>
      <c r="E490" s="94" t="str">
        <f t="shared" si="51"/>
        <v/>
      </c>
      <c r="F490" s="94" t="str">
        <f t="shared" si="52"/>
        <v/>
      </c>
      <c r="G490" s="93" t="str">
        <f t="shared" si="53"/>
        <v/>
      </c>
    </row>
    <row r="491" spans="1:7" x14ac:dyDescent="0.25">
      <c r="A491" s="91" t="str">
        <f t="shared" si="54"/>
        <v/>
      </c>
      <c r="B491" s="92" t="str">
        <f t="shared" si="56"/>
        <v/>
      </c>
      <c r="C491" s="93" t="str">
        <f t="shared" si="55"/>
        <v/>
      </c>
      <c r="D491" s="94" t="str">
        <f t="shared" si="50"/>
        <v/>
      </c>
      <c r="E491" s="94" t="str">
        <f t="shared" si="51"/>
        <v/>
      </c>
      <c r="F491" s="94" t="str">
        <f t="shared" si="52"/>
        <v/>
      </c>
      <c r="G491" s="93" t="str">
        <f t="shared" si="53"/>
        <v/>
      </c>
    </row>
    <row r="492" spans="1:7" x14ac:dyDescent="0.25">
      <c r="A492" s="91" t="str">
        <f t="shared" si="54"/>
        <v/>
      </c>
      <c r="B492" s="92" t="str">
        <f t="shared" si="56"/>
        <v/>
      </c>
      <c r="C492" s="93" t="str">
        <f t="shared" si="55"/>
        <v/>
      </c>
      <c r="D492" s="94" t="str">
        <f t="shared" si="50"/>
        <v/>
      </c>
      <c r="E492" s="94" t="str">
        <f t="shared" si="51"/>
        <v/>
      </c>
      <c r="F492" s="94" t="str">
        <f t="shared" si="52"/>
        <v/>
      </c>
      <c r="G492" s="93" t="str">
        <f t="shared" si="53"/>
        <v/>
      </c>
    </row>
    <row r="493" spans="1:7" x14ac:dyDescent="0.25">
      <c r="A493" s="91" t="str">
        <f t="shared" si="54"/>
        <v/>
      </c>
      <c r="B493" s="92" t="str">
        <f t="shared" si="56"/>
        <v/>
      </c>
      <c r="C493" s="93" t="str">
        <f t="shared" si="55"/>
        <v/>
      </c>
      <c r="D493" s="94" t="str">
        <f t="shared" si="50"/>
        <v/>
      </c>
      <c r="E493" s="94" t="str">
        <f t="shared" si="51"/>
        <v/>
      </c>
      <c r="F493" s="94" t="str">
        <f t="shared" si="52"/>
        <v/>
      </c>
      <c r="G493" s="93" t="str">
        <f t="shared" si="53"/>
        <v/>
      </c>
    </row>
    <row r="494" spans="1:7" x14ac:dyDescent="0.25">
      <c r="A494" s="91" t="str">
        <f t="shared" si="54"/>
        <v/>
      </c>
      <c r="B494" s="92" t="str">
        <f t="shared" si="56"/>
        <v/>
      </c>
      <c r="C494" s="93" t="str">
        <f t="shared" si="55"/>
        <v/>
      </c>
      <c r="D494" s="94" t="str">
        <f t="shared" si="50"/>
        <v/>
      </c>
      <c r="E494" s="94" t="str">
        <f t="shared" si="51"/>
        <v/>
      </c>
      <c r="F494" s="94" t="str">
        <f t="shared" si="52"/>
        <v/>
      </c>
      <c r="G494" s="93" t="str">
        <f t="shared" si="53"/>
        <v/>
      </c>
    </row>
    <row r="495" spans="1:7" x14ac:dyDescent="0.25">
      <c r="A495" s="91" t="str">
        <f t="shared" si="54"/>
        <v/>
      </c>
      <c r="B495" s="92" t="str">
        <f t="shared" si="56"/>
        <v/>
      </c>
      <c r="C495" s="93" t="str">
        <f t="shared" si="55"/>
        <v/>
      </c>
      <c r="D495" s="94" t="str">
        <f t="shared" si="50"/>
        <v/>
      </c>
      <c r="E495" s="94" t="str">
        <f t="shared" si="51"/>
        <v/>
      </c>
      <c r="F495" s="94" t="str">
        <f t="shared" si="52"/>
        <v/>
      </c>
      <c r="G495" s="93" t="str">
        <f t="shared" si="53"/>
        <v/>
      </c>
    </row>
    <row r="496" spans="1:7" x14ac:dyDescent="0.25">
      <c r="A496" s="91" t="str">
        <f t="shared" si="54"/>
        <v/>
      </c>
      <c r="B496" s="92" t="str">
        <f t="shared" si="56"/>
        <v/>
      </c>
      <c r="C496" s="93" t="str">
        <f t="shared" si="55"/>
        <v/>
      </c>
      <c r="D496" s="94" t="str">
        <f t="shared" si="50"/>
        <v/>
      </c>
      <c r="E496" s="94" t="str">
        <f t="shared" si="51"/>
        <v/>
      </c>
      <c r="F496" s="94" t="str">
        <f t="shared" si="52"/>
        <v/>
      </c>
      <c r="G496" s="93" t="str">
        <f t="shared" si="53"/>
        <v/>
      </c>
    </row>
    <row r="497" spans="1:7" x14ac:dyDescent="0.25">
      <c r="A497" s="91" t="str">
        <f t="shared" si="54"/>
        <v/>
      </c>
      <c r="B497" s="92" t="str">
        <f t="shared" si="56"/>
        <v/>
      </c>
      <c r="C497" s="93" t="str">
        <f t="shared" si="55"/>
        <v/>
      </c>
      <c r="D497" s="94" t="str">
        <f t="shared" si="50"/>
        <v/>
      </c>
      <c r="E497" s="94" t="str">
        <f t="shared" si="51"/>
        <v/>
      </c>
      <c r="F497" s="94" t="str">
        <f t="shared" si="52"/>
        <v/>
      </c>
      <c r="G497" s="93" t="str">
        <f t="shared" si="53"/>
        <v/>
      </c>
    </row>
    <row r="498" spans="1:7" x14ac:dyDescent="0.25">
      <c r="A498" s="91" t="str">
        <f t="shared" si="54"/>
        <v/>
      </c>
      <c r="B498" s="92" t="str">
        <f t="shared" si="56"/>
        <v/>
      </c>
      <c r="C498" s="93" t="str">
        <f t="shared" si="55"/>
        <v/>
      </c>
      <c r="D498" s="94" t="str">
        <f t="shared" si="50"/>
        <v/>
      </c>
      <c r="E498" s="94" t="str">
        <f t="shared" si="51"/>
        <v/>
      </c>
      <c r="F498" s="94" t="str">
        <f t="shared" si="52"/>
        <v/>
      </c>
      <c r="G498" s="93" t="str">
        <f t="shared" si="53"/>
        <v/>
      </c>
    </row>
    <row r="499" spans="1:7" x14ac:dyDescent="0.25">
      <c r="A499" s="91" t="str">
        <f t="shared" si="54"/>
        <v/>
      </c>
      <c r="B499" s="92" t="str">
        <f t="shared" si="56"/>
        <v/>
      </c>
      <c r="C499" s="93" t="str">
        <f t="shared" si="55"/>
        <v/>
      </c>
      <c r="D499" s="94" t="str">
        <f t="shared" si="50"/>
        <v/>
      </c>
      <c r="E499" s="94" t="str">
        <f t="shared" si="51"/>
        <v/>
      </c>
      <c r="F499" s="94" t="str">
        <f t="shared" si="52"/>
        <v/>
      </c>
      <c r="G499" s="93" t="str">
        <f t="shared" si="53"/>
        <v/>
      </c>
    </row>
    <row r="500" spans="1:7" x14ac:dyDescent="0.25">
      <c r="A500" s="91" t="str">
        <f t="shared" si="54"/>
        <v/>
      </c>
      <c r="B500" s="92" t="str">
        <f t="shared" si="56"/>
        <v/>
      </c>
      <c r="C500" s="93" t="str">
        <f t="shared" si="55"/>
        <v/>
      </c>
      <c r="D500" s="94" t="str">
        <f t="shared" si="50"/>
        <v/>
      </c>
      <c r="E500" s="94" t="str">
        <f t="shared" si="51"/>
        <v/>
      </c>
      <c r="F500" s="94" t="str">
        <f t="shared" si="52"/>
        <v/>
      </c>
      <c r="G500" s="93" t="str">
        <f t="shared" si="53"/>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7B4A-376E-4E0A-96B8-D6EACE380739}">
  <dimension ref="A1:R500"/>
  <sheetViews>
    <sheetView workbookViewId="0">
      <selection activeCell="B4" sqref="B4"/>
    </sheetView>
  </sheetViews>
  <sheetFormatPr defaultColWidth="9.140625" defaultRowHeight="15" x14ac:dyDescent="0.25"/>
  <cols>
    <col min="1" max="1" width="9.140625" style="70"/>
    <col min="2" max="2" width="7.85546875" style="70" customWidth="1"/>
    <col min="3" max="3" width="14.5703125" style="70" customWidth="1"/>
    <col min="4" max="4" width="14.42578125" style="70" customWidth="1"/>
    <col min="5" max="6" width="14.5703125" style="70" customWidth="1"/>
    <col min="7" max="7" width="14.5703125" style="105" customWidth="1"/>
    <col min="8" max="11" width="9.140625" style="70"/>
    <col min="12" max="12" width="9.140625" style="208"/>
    <col min="13" max="13" width="7.85546875" style="208" customWidth="1"/>
    <col min="14" max="14" width="14.5703125" style="208" customWidth="1"/>
    <col min="15" max="15" width="14.42578125" style="208" customWidth="1"/>
    <col min="16" max="17" width="14.5703125" style="208" customWidth="1"/>
    <col min="18" max="18" width="14.5703125" style="220" customWidth="1"/>
    <col min="19" max="16384" width="9.140625" style="70"/>
  </cols>
  <sheetData>
    <row r="1" spans="1:18" x14ac:dyDescent="0.25">
      <c r="A1" s="68"/>
      <c r="B1" s="68"/>
      <c r="C1" s="68"/>
      <c r="D1" s="68"/>
      <c r="E1" s="68"/>
      <c r="F1" s="68"/>
      <c r="G1" s="69"/>
      <c r="L1" s="197"/>
      <c r="M1" s="197"/>
      <c r="N1" s="197"/>
      <c r="O1" s="197"/>
      <c r="P1" s="197"/>
      <c r="Q1" s="197"/>
      <c r="R1" s="198"/>
    </row>
    <row r="2" spans="1:18" x14ac:dyDescent="0.25">
      <c r="A2" s="68"/>
      <c r="B2" s="68"/>
      <c r="C2" s="68"/>
      <c r="D2" s="68"/>
      <c r="E2" s="68"/>
      <c r="F2" s="71"/>
      <c r="G2" s="72"/>
      <c r="L2" s="197"/>
      <c r="M2" s="197"/>
      <c r="N2" s="197"/>
      <c r="O2" s="197"/>
      <c r="P2" s="197"/>
      <c r="Q2" s="146"/>
      <c r="R2" s="199"/>
    </row>
    <row r="3" spans="1:18" x14ac:dyDescent="0.25">
      <c r="A3" s="68"/>
      <c r="B3" s="68"/>
      <c r="C3" s="68"/>
      <c r="D3" s="68"/>
      <c r="E3" s="68"/>
      <c r="F3" s="71"/>
      <c r="G3" s="72"/>
      <c r="L3" s="197"/>
      <c r="M3" s="197"/>
      <c r="N3" s="197"/>
      <c r="O3" s="197"/>
      <c r="P3" s="197"/>
      <c r="Q3" s="146"/>
      <c r="R3" s="199"/>
    </row>
    <row r="4" spans="1:18" ht="21" x14ac:dyDescent="0.35">
      <c r="A4" s="68"/>
      <c r="B4" s="101" t="s">
        <v>53</v>
      </c>
      <c r="C4" s="68"/>
      <c r="D4" s="68"/>
      <c r="E4" s="102"/>
      <c r="F4" s="103" t="s">
        <v>4</v>
      </c>
      <c r="G4" s="104"/>
      <c r="K4" s="105"/>
      <c r="L4" s="197"/>
      <c r="M4" s="106" t="s">
        <v>76</v>
      </c>
      <c r="N4" s="197"/>
      <c r="O4" s="197"/>
      <c r="P4" s="146"/>
      <c r="Q4" s="200"/>
      <c r="R4" s="201"/>
    </row>
    <row r="5" spans="1:18" x14ac:dyDescent="0.25">
      <c r="A5" s="68"/>
      <c r="B5" s="68"/>
      <c r="C5" s="68"/>
      <c r="D5" s="68"/>
      <c r="E5" s="68"/>
      <c r="F5" s="93"/>
      <c r="G5" s="68"/>
      <c r="K5" s="108"/>
      <c r="L5" s="197"/>
      <c r="M5" s="197"/>
      <c r="N5" s="197"/>
      <c r="O5" s="197"/>
      <c r="P5" s="197"/>
      <c r="Q5" s="147"/>
      <c r="R5" s="197"/>
    </row>
    <row r="6" spans="1:18" x14ac:dyDescent="0.25">
      <c r="A6" s="68"/>
      <c r="B6" s="74" t="s">
        <v>56</v>
      </c>
      <c r="C6" s="75"/>
      <c r="D6" s="76"/>
      <c r="E6" s="77">
        <v>45778</v>
      </c>
      <c r="F6" s="78"/>
      <c r="G6" s="68"/>
      <c r="K6" s="113"/>
      <c r="L6" s="197"/>
      <c r="M6" s="202" t="s">
        <v>56</v>
      </c>
      <c r="N6" s="203"/>
      <c r="O6" s="204"/>
      <c r="P6" s="205">
        <v>45778</v>
      </c>
      <c r="Q6" s="206"/>
      <c r="R6" s="197"/>
    </row>
    <row r="7" spans="1:18" x14ac:dyDescent="0.25">
      <c r="A7" s="68"/>
      <c r="B7" s="79" t="s">
        <v>58</v>
      </c>
      <c r="C7" s="71"/>
      <c r="D7" s="73"/>
      <c r="E7" s="80">
        <v>91</v>
      </c>
      <c r="F7" s="81" t="s">
        <v>59</v>
      </c>
      <c r="G7" s="68"/>
      <c r="K7" s="96"/>
      <c r="L7" s="197"/>
      <c r="M7" s="207" t="s">
        <v>58</v>
      </c>
      <c r="N7" s="146"/>
      <c r="P7" s="209">
        <v>91</v>
      </c>
      <c r="Q7" s="210" t="s">
        <v>59</v>
      </c>
      <c r="R7" s="197"/>
    </row>
    <row r="8" spans="1:18" x14ac:dyDescent="0.25">
      <c r="A8" s="68"/>
      <c r="B8" s="79" t="s">
        <v>66</v>
      </c>
      <c r="C8" s="71"/>
      <c r="D8" s="82">
        <f>E6-1</f>
        <v>45777</v>
      </c>
      <c r="E8" s="143">
        <v>2372793.8701265696</v>
      </c>
      <c r="F8" s="81" t="s">
        <v>62</v>
      </c>
      <c r="G8" s="68"/>
      <c r="K8" s="96"/>
      <c r="L8" s="197"/>
      <c r="M8" s="207" t="s">
        <v>66</v>
      </c>
      <c r="N8" s="146"/>
      <c r="O8" s="211">
        <f>P6-1</f>
        <v>45777</v>
      </c>
      <c r="P8" s="212">
        <v>337228.97439257795</v>
      </c>
      <c r="Q8" s="210" t="s">
        <v>62</v>
      </c>
      <c r="R8" s="197"/>
    </row>
    <row r="9" spans="1:18" x14ac:dyDescent="0.25">
      <c r="A9" s="68"/>
      <c r="B9" s="79" t="s">
        <v>67</v>
      </c>
      <c r="C9" s="71"/>
      <c r="D9" s="82">
        <f>EOMONTH(D8,E7)</f>
        <v>48548</v>
      </c>
      <c r="E9" s="143">
        <v>1255791.4680442445</v>
      </c>
      <c r="F9" s="81" t="s">
        <v>62</v>
      </c>
      <c r="G9" s="128"/>
      <c r="K9" s="96"/>
      <c r="L9" s="197"/>
      <c r="M9" s="207" t="s">
        <v>67</v>
      </c>
      <c r="N9" s="146"/>
      <c r="O9" s="211">
        <f>EOMONTH(O8,P7)</f>
        <v>48548</v>
      </c>
      <c r="P9" s="212">
        <v>0</v>
      </c>
      <c r="Q9" s="210" t="s">
        <v>62</v>
      </c>
      <c r="R9" s="213"/>
    </row>
    <row r="10" spans="1:18" x14ac:dyDescent="0.25">
      <c r="A10" s="68"/>
      <c r="B10" s="79" t="s">
        <v>65</v>
      </c>
      <c r="C10" s="71"/>
      <c r="D10" s="73"/>
      <c r="E10" s="189">
        <v>1</v>
      </c>
      <c r="F10" s="81"/>
      <c r="G10" s="68"/>
      <c r="K10" s="85"/>
      <c r="L10" s="197"/>
      <c r="M10" s="207" t="s">
        <v>65</v>
      </c>
      <c r="N10" s="146"/>
      <c r="P10" s="214">
        <v>1</v>
      </c>
      <c r="Q10" s="210"/>
      <c r="R10" s="197"/>
    </row>
    <row r="11" spans="1:18" x14ac:dyDescent="0.25">
      <c r="A11" s="68"/>
      <c r="B11" s="86" t="s">
        <v>68</v>
      </c>
      <c r="C11" s="87"/>
      <c r="D11" s="88"/>
      <c r="E11" s="89">
        <v>5.7000000000000002E-2</v>
      </c>
      <c r="F11" s="90"/>
      <c r="G11" s="130"/>
      <c r="K11" s="96"/>
      <c r="L11" s="197"/>
      <c r="M11" s="215" t="s">
        <v>77</v>
      </c>
      <c r="N11" s="216"/>
      <c r="O11" s="221"/>
      <c r="P11" s="222">
        <v>3.4000000000000002E-2</v>
      </c>
      <c r="Q11" s="217"/>
      <c r="R11" s="197"/>
    </row>
    <row r="12" spans="1:18" x14ac:dyDescent="0.25">
      <c r="A12" s="68"/>
      <c r="B12" s="136"/>
      <c r="C12" s="92"/>
      <c r="E12" s="137"/>
      <c r="F12" s="136"/>
      <c r="G12" s="130"/>
      <c r="K12" s="96"/>
      <c r="L12" s="197"/>
      <c r="M12" s="209"/>
      <c r="N12" s="146"/>
      <c r="P12" s="218"/>
      <c r="Q12" s="209"/>
      <c r="R12" s="197"/>
    </row>
    <row r="13" spans="1:18" x14ac:dyDescent="0.25">
      <c r="G13" s="70"/>
      <c r="K13" s="96"/>
      <c r="R13" s="208"/>
    </row>
    <row r="14" spans="1:18" ht="15.75" thickBot="1" x14ac:dyDescent="0.3">
      <c r="A14" s="139" t="s">
        <v>69</v>
      </c>
      <c r="B14" s="139" t="s">
        <v>70</v>
      </c>
      <c r="C14" s="139" t="s">
        <v>71</v>
      </c>
      <c r="D14" s="139" t="s">
        <v>72</v>
      </c>
      <c r="E14" s="139" t="s">
        <v>73</v>
      </c>
      <c r="F14" s="139" t="s">
        <v>74</v>
      </c>
      <c r="G14" s="139" t="s">
        <v>75</v>
      </c>
      <c r="K14" s="96"/>
      <c r="L14" s="219" t="s">
        <v>69</v>
      </c>
      <c r="M14" s="219" t="s">
        <v>70</v>
      </c>
      <c r="N14" s="219" t="s">
        <v>71</v>
      </c>
      <c r="O14" s="219" t="s">
        <v>72</v>
      </c>
      <c r="P14" s="219" t="s">
        <v>73</v>
      </c>
      <c r="Q14" s="219" t="s">
        <v>74</v>
      </c>
      <c r="R14" s="219" t="s">
        <v>75</v>
      </c>
    </row>
    <row r="15" spans="1:18" x14ac:dyDescent="0.25">
      <c r="A15" s="91">
        <f>IF(B15="","",E6)</f>
        <v>45778</v>
      </c>
      <c r="B15" s="92">
        <f>IF(E7&gt;0,1,"")</f>
        <v>1</v>
      </c>
      <c r="C15" s="93">
        <f>IF(B15="","",E8)</f>
        <v>2372793.8701265696</v>
      </c>
      <c r="D15" s="94">
        <f>IF(B15="","",IPMT($E$11/12,B15,$E$7,-$E$8,$E$9,0))</f>
        <v>11270.770883101206</v>
      </c>
      <c r="E15" s="94">
        <f>IF(B15="","",PPMT($E$11/12,B15,$E$7,-$E$8,$E$9,0))</f>
        <v>9841.0776314057621</v>
      </c>
      <c r="F15" s="94">
        <f>IF(B15="","",SUM(D15:E15))</f>
        <v>21111.848514506968</v>
      </c>
      <c r="G15" s="93">
        <f>IF(B15="","",SUM(C15)-SUM(E15))</f>
        <v>2362952.7924951641</v>
      </c>
      <c r="K15" s="96"/>
      <c r="L15" s="145">
        <f>IF(M15="","",P6)</f>
        <v>45778</v>
      </c>
      <c r="M15" s="146">
        <f>IF(P7&gt;0,1,"")</f>
        <v>1</v>
      </c>
      <c r="N15" s="147">
        <f>IF(M15="","",P8)</f>
        <v>337228.97439257795</v>
      </c>
      <c r="O15" s="148">
        <f>IF(M15="","",IPMT($P$11/12,M15,$P$7,-$P$8,$P$9,0))</f>
        <v>955.48209411230425</v>
      </c>
      <c r="P15" s="148">
        <f>IF(M15="","",PPMT($P$11/12,M15,$P$7,-$P$8,$P$9,0))</f>
        <v>3253.7972359506384</v>
      </c>
      <c r="Q15" s="148">
        <f>IF(M15="","",SUM(O15:P15))</f>
        <v>4209.2793300629428</v>
      </c>
      <c r="R15" s="147">
        <f>IF(M15="","",SUM(N15)-SUM(P15))</f>
        <v>333975.17715662729</v>
      </c>
    </row>
    <row r="16" spans="1:18" x14ac:dyDescent="0.25">
      <c r="A16" s="91">
        <f>IF(B16="","",EDATE(A15,1))</f>
        <v>45809</v>
      </c>
      <c r="B16" s="92">
        <f>IF(B15="","",IF(SUM(B15)+1&lt;=$E$7,SUM(B15)+1,""))</f>
        <v>2</v>
      </c>
      <c r="C16" s="93">
        <f>IF(B16="","",G15)</f>
        <v>2362952.7924951641</v>
      </c>
      <c r="D16" s="94">
        <f>IF(B16="","",IPMT($E$11/12,B16,$E$7,-$E$8,$E$9,0))</f>
        <v>11224.025764352029</v>
      </c>
      <c r="E16" s="94">
        <f>IF(B16="","",PPMT($E$11/12,B16,$E$7,-$E$8,$E$9,0))</f>
        <v>9887.8227501549372</v>
      </c>
      <c r="F16" s="94">
        <f t="shared" ref="F16:F79" si="0">IF(B16="","",SUM(D16:E16))</f>
        <v>21111.848514506964</v>
      </c>
      <c r="G16" s="93">
        <f t="shared" ref="G16:G79" si="1">IF(B16="","",SUM(C16)-SUM(E16))</f>
        <v>2353064.9697450092</v>
      </c>
      <c r="K16" s="96"/>
      <c r="L16" s="145">
        <f>IF(M16="","",EDATE(L15,1))</f>
        <v>45809</v>
      </c>
      <c r="M16" s="146">
        <f>IF(M15="","",IF(SUM(M15)+1&lt;=$E$7,SUM(M15)+1,""))</f>
        <v>2</v>
      </c>
      <c r="N16" s="147">
        <f>IF(M16="","",R15)</f>
        <v>333975.17715662729</v>
      </c>
      <c r="O16" s="148">
        <f t="shared" ref="O16:O79" si="2">IF(M16="","",IPMT($P$11/12,M16,$P$7,-$P$8,$P$9,0))</f>
        <v>946.26300194377745</v>
      </c>
      <c r="P16" s="148">
        <f t="shared" ref="P16:P79" si="3">IF(M16="","",PPMT($P$11/12,M16,$P$7,-$P$8,$P$9,0))</f>
        <v>3263.0163281191649</v>
      </c>
      <c r="Q16" s="148">
        <f t="shared" ref="Q16:Q79" si="4">IF(M16="","",SUM(O16:P16))</f>
        <v>4209.2793300629419</v>
      </c>
      <c r="R16" s="147">
        <f t="shared" ref="R16:R79" si="5">IF(M16="","",SUM(N16)-SUM(P16))</f>
        <v>330712.16082850815</v>
      </c>
    </row>
    <row r="17" spans="1:18" x14ac:dyDescent="0.25">
      <c r="A17" s="91">
        <f t="shared" ref="A17:A80" si="6">IF(B17="","",EDATE(A16,1))</f>
        <v>45839</v>
      </c>
      <c r="B17" s="92">
        <f t="shared" ref="B17:B80" si="7">IF(B16="","",IF(SUM(B16)+1&lt;=$E$7,SUM(B16)+1,""))</f>
        <v>3</v>
      </c>
      <c r="C17" s="93">
        <f t="shared" ref="C17:C80" si="8">IF(B17="","",G16)</f>
        <v>2353064.9697450092</v>
      </c>
      <c r="D17" s="94">
        <f t="shared" ref="D17:D80" si="9">IF(B17="","",IPMT($E$11/12,B17,$E$7,-$E$8,$E$9,0))</f>
        <v>11177.058606288794</v>
      </c>
      <c r="E17" s="94">
        <f t="shared" ref="E17:E80" si="10">IF(B17="","",PPMT($E$11/12,B17,$E$7,-$E$8,$E$9,0))</f>
        <v>9934.7899082181739</v>
      </c>
      <c r="F17" s="94">
        <f t="shared" si="0"/>
        <v>21111.848514506968</v>
      </c>
      <c r="G17" s="93">
        <f t="shared" si="1"/>
        <v>2343130.179836791</v>
      </c>
      <c r="K17" s="96"/>
      <c r="L17" s="145">
        <f t="shared" ref="L17:L80" si="11">IF(M17="","",EDATE(L16,1))</f>
        <v>45839</v>
      </c>
      <c r="M17" s="146">
        <f t="shared" ref="M17:M80" si="12">IF(M16="","",IF(SUM(M16)+1&lt;=$E$7,SUM(M16)+1,""))</f>
        <v>3</v>
      </c>
      <c r="N17" s="147">
        <f t="shared" ref="N17:N80" si="13">IF(M17="","",R16)</f>
        <v>330712.16082850815</v>
      </c>
      <c r="O17" s="148">
        <f t="shared" si="2"/>
        <v>937.01778901410648</v>
      </c>
      <c r="P17" s="148">
        <f t="shared" si="3"/>
        <v>3272.2615410488361</v>
      </c>
      <c r="Q17" s="148">
        <f t="shared" si="4"/>
        <v>4209.2793300629428</v>
      </c>
      <c r="R17" s="147">
        <f t="shared" si="5"/>
        <v>327439.89928745932</v>
      </c>
    </row>
    <row r="18" spans="1:18" x14ac:dyDescent="0.25">
      <c r="A18" s="91">
        <f t="shared" si="6"/>
        <v>45870</v>
      </c>
      <c r="B18" s="92">
        <f t="shared" si="7"/>
        <v>4</v>
      </c>
      <c r="C18" s="93">
        <f t="shared" si="8"/>
        <v>2343130.179836791</v>
      </c>
      <c r="D18" s="94">
        <f t="shared" si="9"/>
        <v>11129.868354224756</v>
      </c>
      <c r="E18" s="94">
        <f t="shared" si="10"/>
        <v>9981.9801602822117</v>
      </c>
      <c r="F18" s="94">
        <f t="shared" si="0"/>
        <v>21111.848514506968</v>
      </c>
      <c r="G18" s="93">
        <f t="shared" si="1"/>
        <v>2333148.199676509</v>
      </c>
      <c r="K18" s="96"/>
      <c r="L18" s="145">
        <f t="shared" si="11"/>
        <v>45870</v>
      </c>
      <c r="M18" s="146">
        <f t="shared" si="12"/>
        <v>4</v>
      </c>
      <c r="N18" s="147">
        <f t="shared" si="13"/>
        <v>327439.89928745932</v>
      </c>
      <c r="O18" s="148">
        <f t="shared" si="2"/>
        <v>927.74638131446818</v>
      </c>
      <c r="P18" s="148">
        <f t="shared" si="3"/>
        <v>3281.5329487484751</v>
      </c>
      <c r="Q18" s="148">
        <f t="shared" si="4"/>
        <v>4209.2793300629437</v>
      </c>
      <c r="R18" s="147">
        <f t="shared" si="5"/>
        <v>324158.36633871082</v>
      </c>
    </row>
    <row r="19" spans="1:18" x14ac:dyDescent="0.25">
      <c r="A19" s="91">
        <f t="shared" si="6"/>
        <v>45901</v>
      </c>
      <c r="B19" s="92">
        <f t="shared" si="7"/>
        <v>5</v>
      </c>
      <c r="C19" s="93">
        <f t="shared" si="8"/>
        <v>2333148.199676509</v>
      </c>
      <c r="D19" s="94">
        <f t="shared" si="9"/>
        <v>11082.453948463415</v>
      </c>
      <c r="E19" s="94">
        <f t="shared" si="10"/>
        <v>10029.394566043551</v>
      </c>
      <c r="F19" s="94">
        <f t="shared" si="0"/>
        <v>21111.848514506964</v>
      </c>
      <c r="G19" s="93">
        <f t="shared" si="1"/>
        <v>2323118.8051104653</v>
      </c>
      <c r="K19" s="96"/>
      <c r="L19" s="145">
        <f t="shared" si="11"/>
        <v>45901</v>
      </c>
      <c r="M19" s="146">
        <f t="shared" si="12"/>
        <v>5</v>
      </c>
      <c r="N19" s="147">
        <f t="shared" si="13"/>
        <v>324158.36633871082</v>
      </c>
      <c r="O19" s="148">
        <f t="shared" si="2"/>
        <v>918.44870462634742</v>
      </c>
      <c r="P19" s="148">
        <f t="shared" si="3"/>
        <v>3290.8306254365948</v>
      </c>
      <c r="Q19" s="148">
        <f t="shared" si="4"/>
        <v>4209.2793300629419</v>
      </c>
      <c r="R19" s="147">
        <f t="shared" si="5"/>
        <v>320867.53571327421</v>
      </c>
    </row>
    <row r="20" spans="1:18" x14ac:dyDescent="0.25">
      <c r="A20" s="91">
        <f t="shared" si="6"/>
        <v>45931</v>
      </c>
      <c r="B20" s="92">
        <f t="shared" si="7"/>
        <v>6</v>
      </c>
      <c r="C20" s="93">
        <f t="shared" si="8"/>
        <v>2323118.8051104653</v>
      </c>
      <c r="D20" s="94">
        <f t="shared" si="9"/>
        <v>11034.814324274708</v>
      </c>
      <c r="E20" s="94">
        <f t="shared" si="10"/>
        <v>10077.034190232258</v>
      </c>
      <c r="F20" s="94">
        <f t="shared" si="0"/>
        <v>21111.848514506964</v>
      </c>
      <c r="G20" s="93">
        <f t="shared" si="1"/>
        <v>2313041.7709202329</v>
      </c>
      <c r="K20" s="96"/>
      <c r="L20" s="145">
        <f t="shared" si="11"/>
        <v>45931</v>
      </c>
      <c r="M20" s="146">
        <f t="shared" si="12"/>
        <v>6</v>
      </c>
      <c r="N20" s="147">
        <f t="shared" si="13"/>
        <v>320867.53571327421</v>
      </c>
      <c r="O20" s="148">
        <f t="shared" si="2"/>
        <v>909.12468452094379</v>
      </c>
      <c r="P20" s="148">
        <f t="shared" si="3"/>
        <v>3300.1546455419989</v>
      </c>
      <c r="Q20" s="148">
        <f t="shared" si="4"/>
        <v>4209.2793300629428</v>
      </c>
      <c r="R20" s="147">
        <f t="shared" si="5"/>
        <v>317567.38106773223</v>
      </c>
    </row>
    <row r="21" spans="1:18" x14ac:dyDescent="0.25">
      <c r="A21" s="91">
        <f t="shared" si="6"/>
        <v>45962</v>
      </c>
      <c r="B21" s="92">
        <f t="shared" si="7"/>
        <v>7</v>
      </c>
      <c r="C21" s="93">
        <f t="shared" si="8"/>
        <v>2313041.7709202329</v>
      </c>
      <c r="D21" s="94">
        <f t="shared" si="9"/>
        <v>10986.948411871106</v>
      </c>
      <c r="E21" s="94">
        <f t="shared" si="10"/>
        <v>10124.90010263586</v>
      </c>
      <c r="F21" s="94">
        <f t="shared" si="0"/>
        <v>21111.848514506964</v>
      </c>
      <c r="G21" s="93">
        <f t="shared" si="1"/>
        <v>2302916.870817597</v>
      </c>
      <c r="K21" s="96"/>
      <c r="L21" s="145">
        <f t="shared" si="11"/>
        <v>45962</v>
      </c>
      <c r="M21" s="146">
        <f t="shared" si="12"/>
        <v>7</v>
      </c>
      <c r="N21" s="147">
        <f t="shared" si="13"/>
        <v>317567.38106773223</v>
      </c>
      <c r="O21" s="148">
        <f t="shared" si="2"/>
        <v>899.77424635857494</v>
      </c>
      <c r="P21" s="148">
        <f t="shared" si="3"/>
        <v>3309.5050837043682</v>
      </c>
      <c r="Q21" s="148">
        <f t="shared" si="4"/>
        <v>4209.2793300629428</v>
      </c>
      <c r="R21" s="147">
        <f t="shared" si="5"/>
        <v>314257.87598402787</v>
      </c>
    </row>
    <row r="22" spans="1:18" x14ac:dyDescent="0.25">
      <c r="A22" s="91">
        <f t="shared" si="6"/>
        <v>45992</v>
      </c>
      <c r="B22" s="92">
        <f t="shared" si="7"/>
        <v>8</v>
      </c>
      <c r="C22" s="93">
        <f t="shared" si="8"/>
        <v>2302916.870817597</v>
      </c>
      <c r="D22" s="94">
        <f t="shared" si="9"/>
        <v>10938.855136383585</v>
      </c>
      <c r="E22" s="94">
        <f t="shared" si="10"/>
        <v>10172.993378123383</v>
      </c>
      <c r="F22" s="94">
        <f t="shared" si="0"/>
        <v>21111.848514506968</v>
      </c>
      <c r="G22" s="93">
        <f t="shared" si="1"/>
        <v>2292743.8774394738</v>
      </c>
      <c r="K22" s="96"/>
      <c r="L22" s="145">
        <f t="shared" si="11"/>
        <v>45992</v>
      </c>
      <c r="M22" s="146">
        <f t="shared" si="12"/>
        <v>8</v>
      </c>
      <c r="N22" s="147">
        <f t="shared" si="13"/>
        <v>314257.87598402787</v>
      </c>
      <c r="O22" s="148">
        <f t="shared" si="2"/>
        <v>890.39731528807897</v>
      </c>
      <c r="P22" s="148">
        <f t="shared" si="3"/>
        <v>3318.8820147748643</v>
      </c>
      <c r="Q22" s="148">
        <f t="shared" si="4"/>
        <v>4209.2793300629437</v>
      </c>
      <c r="R22" s="147">
        <f t="shared" si="5"/>
        <v>310938.99396925297</v>
      </c>
    </row>
    <row r="23" spans="1:18" x14ac:dyDescent="0.25">
      <c r="A23" s="91">
        <f t="shared" si="6"/>
        <v>46023</v>
      </c>
      <c r="B23" s="92">
        <f t="shared" si="7"/>
        <v>9</v>
      </c>
      <c r="C23" s="93">
        <f t="shared" si="8"/>
        <v>2292743.8774394738</v>
      </c>
      <c r="D23" s="94">
        <f t="shared" si="9"/>
        <v>10890.5334178375</v>
      </c>
      <c r="E23" s="94">
        <f t="shared" si="10"/>
        <v>10221.315096669468</v>
      </c>
      <c r="F23" s="94">
        <f t="shared" si="0"/>
        <v>21111.848514506968</v>
      </c>
      <c r="G23" s="93">
        <f t="shared" si="1"/>
        <v>2282522.5623428044</v>
      </c>
      <c r="K23" s="96"/>
      <c r="L23" s="145">
        <f t="shared" si="11"/>
        <v>46023</v>
      </c>
      <c r="M23" s="146">
        <f t="shared" si="12"/>
        <v>9</v>
      </c>
      <c r="N23" s="147">
        <f t="shared" si="13"/>
        <v>310938.99396925297</v>
      </c>
      <c r="O23" s="148">
        <f t="shared" si="2"/>
        <v>880.99381624621685</v>
      </c>
      <c r="P23" s="148">
        <f t="shared" si="3"/>
        <v>3328.2855138167256</v>
      </c>
      <c r="Q23" s="148">
        <f t="shared" si="4"/>
        <v>4209.2793300629428</v>
      </c>
      <c r="R23" s="147">
        <f t="shared" si="5"/>
        <v>307610.70845543622</v>
      </c>
    </row>
    <row r="24" spans="1:18" x14ac:dyDescent="0.25">
      <c r="A24" s="91">
        <f t="shared" si="6"/>
        <v>46054</v>
      </c>
      <c r="B24" s="92">
        <f t="shared" si="7"/>
        <v>10</v>
      </c>
      <c r="C24" s="93">
        <f t="shared" si="8"/>
        <v>2282522.5623428044</v>
      </c>
      <c r="D24" s="94">
        <f t="shared" si="9"/>
        <v>10841.982171128318</v>
      </c>
      <c r="E24" s="94">
        <f t="shared" si="10"/>
        <v>10269.866343378648</v>
      </c>
      <c r="F24" s="94">
        <f t="shared" si="0"/>
        <v>21111.848514506964</v>
      </c>
      <c r="G24" s="93">
        <f t="shared" si="1"/>
        <v>2272252.6959994258</v>
      </c>
      <c r="K24" s="96"/>
      <c r="L24" s="145">
        <f t="shared" si="11"/>
        <v>46054</v>
      </c>
      <c r="M24" s="146">
        <f t="shared" si="12"/>
        <v>10</v>
      </c>
      <c r="N24" s="147">
        <f t="shared" si="13"/>
        <v>307610.70845543622</v>
      </c>
      <c r="O24" s="148">
        <f t="shared" si="2"/>
        <v>871.56367395706957</v>
      </c>
      <c r="P24" s="148">
        <f t="shared" si="3"/>
        <v>3337.7156561058737</v>
      </c>
      <c r="Q24" s="148">
        <f t="shared" si="4"/>
        <v>4209.2793300629437</v>
      </c>
      <c r="R24" s="147">
        <f t="shared" si="5"/>
        <v>304272.99279933033</v>
      </c>
    </row>
    <row r="25" spans="1:18" x14ac:dyDescent="0.25">
      <c r="A25" s="91">
        <f t="shared" si="6"/>
        <v>46082</v>
      </c>
      <c r="B25" s="92">
        <f t="shared" si="7"/>
        <v>11</v>
      </c>
      <c r="C25" s="93">
        <f t="shared" si="8"/>
        <v>2272252.6959994258</v>
      </c>
      <c r="D25" s="94">
        <f t="shared" si="9"/>
        <v>10793.20030599727</v>
      </c>
      <c r="E25" s="94">
        <f t="shared" si="10"/>
        <v>10318.648208509696</v>
      </c>
      <c r="F25" s="94">
        <f t="shared" si="0"/>
        <v>21111.848514506964</v>
      </c>
      <c r="G25" s="93">
        <f t="shared" si="1"/>
        <v>2261934.0477909162</v>
      </c>
      <c r="L25" s="145">
        <f t="shared" si="11"/>
        <v>46082</v>
      </c>
      <c r="M25" s="146">
        <f t="shared" si="12"/>
        <v>11</v>
      </c>
      <c r="N25" s="147">
        <f t="shared" si="13"/>
        <v>304272.99279933033</v>
      </c>
      <c r="O25" s="148">
        <f t="shared" si="2"/>
        <v>862.10681293143637</v>
      </c>
      <c r="P25" s="148">
        <f t="shared" si="3"/>
        <v>3347.172517131507</v>
      </c>
      <c r="Q25" s="148">
        <f t="shared" si="4"/>
        <v>4209.2793300629437</v>
      </c>
      <c r="R25" s="147">
        <f t="shared" si="5"/>
        <v>300925.82028219884</v>
      </c>
    </row>
    <row r="26" spans="1:18" x14ac:dyDescent="0.25">
      <c r="A26" s="91">
        <f t="shared" si="6"/>
        <v>46113</v>
      </c>
      <c r="B26" s="92">
        <f t="shared" si="7"/>
        <v>12</v>
      </c>
      <c r="C26" s="93">
        <f t="shared" si="8"/>
        <v>2261934.0477909162</v>
      </c>
      <c r="D26" s="94">
        <f t="shared" si="9"/>
        <v>10744.186727006849</v>
      </c>
      <c r="E26" s="94">
        <f t="shared" si="10"/>
        <v>10367.661787500117</v>
      </c>
      <c r="F26" s="94">
        <f t="shared" si="0"/>
        <v>21111.848514506964</v>
      </c>
      <c r="G26" s="93">
        <f t="shared" si="1"/>
        <v>2251566.386003416</v>
      </c>
      <c r="L26" s="145">
        <f t="shared" si="11"/>
        <v>46113</v>
      </c>
      <c r="M26" s="146">
        <f t="shared" si="12"/>
        <v>12</v>
      </c>
      <c r="N26" s="147">
        <f t="shared" si="13"/>
        <v>300925.82028219884</v>
      </c>
      <c r="O26" s="148">
        <f t="shared" si="2"/>
        <v>852.62315746623028</v>
      </c>
      <c r="P26" s="148">
        <f t="shared" si="3"/>
        <v>3356.6561725967122</v>
      </c>
      <c r="Q26" s="148">
        <f t="shared" si="4"/>
        <v>4209.2793300629428</v>
      </c>
      <c r="R26" s="147">
        <f t="shared" si="5"/>
        <v>297569.1641096021</v>
      </c>
    </row>
    <row r="27" spans="1:18" x14ac:dyDescent="0.25">
      <c r="A27" s="91">
        <f t="shared" si="6"/>
        <v>46143</v>
      </c>
      <c r="B27" s="92">
        <f t="shared" si="7"/>
        <v>13</v>
      </c>
      <c r="C27" s="93">
        <f t="shared" si="8"/>
        <v>2251566.386003416</v>
      </c>
      <c r="D27" s="94">
        <f t="shared" si="9"/>
        <v>10694.940333516226</v>
      </c>
      <c r="E27" s="94">
        <f t="shared" si="10"/>
        <v>10416.908180990742</v>
      </c>
      <c r="F27" s="94">
        <f t="shared" si="0"/>
        <v>21111.848514506968</v>
      </c>
      <c r="G27" s="93">
        <f t="shared" si="1"/>
        <v>2241149.4778224253</v>
      </c>
      <c r="L27" s="145">
        <f t="shared" si="11"/>
        <v>46143</v>
      </c>
      <c r="M27" s="146">
        <f t="shared" si="12"/>
        <v>13</v>
      </c>
      <c r="N27" s="147">
        <f t="shared" si="13"/>
        <v>297569.1641096021</v>
      </c>
      <c r="O27" s="148">
        <f t="shared" si="2"/>
        <v>843.11263164387287</v>
      </c>
      <c r="P27" s="148">
        <f t="shared" si="3"/>
        <v>3366.1666984190701</v>
      </c>
      <c r="Q27" s="148">
        <f t="shared" si="4"/>
        <v>4209.2793300629428</v>
      </c>
      <c r="R27" s="147">
        <f t="shared" si="5"/>
        <v>294202.99741118302</v>
      </c>
    </row>
    <row r="28" spans="1:18" x14ac:dyDescent="0.25">
      <c r="A28" s="91">
        <f t="shared" si="6"/>
        <v>46174</v>
      </c>
      <c r="B28" s="92">
        <f t="shared" si="7"/>
        <v>14</v>
      </c>
      <c r="C28" s="93">
        <f t="shared" si="8"/>
        <v>2241149.4778224253</v>
      </c>
      <c r="D28" s="94">
        <f t="shared" si="9"/>
        <v>10645.460019656517</v>
      </c>
      <c r="E28" s="94">
        <f t="shared" si="10"/>
        <v>10466.388494850447</v>
      </c>
      <c r="F28" s="94">
        <f t="shared" si="0"/>
        <v>21111.848514506964</v>
      </c>
      <c r="G28" s="93">
        <f t="shared" si="1"/>
        <v>2230683.0893275747</v>
      </c>
      <c r="L28" s="145">
        <f t="shared" si="11"/>
        <v>46174</v>
      </c>
      <c r="M28" s="146">
        <f t="shared" si="12"/>
        <v>14</v>
      </c>
      <c r="N28" s="147">
        <f t="shared" si="13"/>
        <v>294202.99741118302</v>
      </c>
      <c r="O28" s="148">
        <f t="shared" si="2"/>
        <v>833.57515933168543</v>
      </c>
      <c r="P28" s="148">
        <f t="shared" si="3"/>
        <v>3375.7041707312574</v>
      </c>
      <c r="Q28" s="148">
        <f t="shared" si="4"/>
        <v>4209.2793300629428</v>
      </c>
      <c r="R28" s="147">
        <f t="shared" si="5"/>
        <v>290827.29324045178</v>
      </c>
    </row>
    <row r="29" spans="1:18" x14ac:dyDescent="0.25">
      <c r="A29" s="91">
        <f t="shared" si="6"/>
        <v>46204</v>
      </c>
      <c r="B29" s="92">
        <f t="shared" si="7"/>
        <v>15</v>
      </c>
      <c r="C29" s="93">
        <f t="shared" si="8"/>
        <v>2230683.0893275747</v>
      </c>
      <c r="D29" s="94">
        <f t="shared" si="9"/>
        <v>10595.744674305979</v>
      </c>
      <c r="E29" s="94">
        <f t="shared" si="10"/>
        <v>10516.103840200989</v>
      </c>
      <c r="F29" s="94">
        <f t="shared" si="0"/>
        <v>21111.848514506968</v>
      </c>
      <c r="G29" s="93">
        <f t="shared" si="1"/>
        <v>2220166.9854873735</v>
      </c>
      <c r="L29" s="145">
        <f t="shared" si="11"/>
        <v>46204</v>
      </c>
      <c r="M29" s="146">
        <f t="shared" si="12"/>
        <v>15</v>
      </c>
      <c r="N29" s="147">
        <f t="shared" si="13"/>
        <v>290827.29324045178</v>
      </c>
      <c r="O29" s="148">
        <f t="shared" si="2"/>
        <v>824.01066418128039</v>
      </c>
      <c r="P29" s="148">
        <f t="shared" si="3"/>
        <v>3385.2686658816624</v>
      </c>
      <c r="Q29" s="148">
        <f t="shared" si="4"/>
        <v>4209.2793300629428</v>
      </c>
      <c r="R29" s="147">
        <f t="shared" si="5"/>
        <v>287442.02457457012</v>
      </c>
    </row>
    <row r="30" spans="1:18" x14ac:dyDescent="0.25">
      <c r="A30" s="91">
        <f t="shared" si="6"/>
        <v>46235</v>
      </c>
      <c r="B30" s="92">
        <f t="shared" si="7"/>
        <v>16</v>
      </c>
      <c r="C30" s="93">
        <f t="shared" si="8"/>
        <v>2220166.9854873735</v>
      </c>
      <c r="D30" s="94">
        <f t="shared" si="9"/>
        <v>10545.793181065024</v>
      </c>
      <c r="E30" s="94">
        <f t="shared" si="10"/>
        <v>10566.055333441944</v>
      </c>
      <c r="F30" s="94">
        <f t="shared" si="0"/>
        <v>21111.848514506968</v>
      </c>
      <c r="G30" s="93">
        <f t="shared" si="1"/>
        <v>2209600.9301539315</v>
      </c>
      <c r="L30" s="145">
        <f t="shared" si="11"/>
        <v>46235</v>
      </c>
      <c r="M30" s="146">
        <f t="shared" si="12"/>
        <v>16</v>
      </c>
      <c r="N30" s="147">
        <f t="shared" si="13"/>
        <v>287442.02457457012</v>
      </c>
      <c r="O30" s="148">
        <f t="shared" si="2"/>
        <v>814.41906962794894</v>
      </c>
      <c r="P30" s="148">
        <f t="shared" si="3"/>
        <v>3394.860260434994</v>
      </c>
      <c r="Q30" s="148">
        <f t="shared" si="4"/>
        <v>4209.2793300629428</v>
      </c>
      <c r="R30" s="147">
        <f t="shared" si="5"/>
        <v>284047.16431413515</v>
      </c>
    </row>
    <row r="31" spans="1:18" x14ac:dyDescent="0.25">
      <c r="A31" s="91">
        <f t="shared" si="6"/>
        <v>46266</v>
      </c>
      <c r="B31" s="92">
        <f t="shared" si="7"/>
        <v>17</v>
      </c>
      <c r="C31" s="93">
        <f t="shared" si="8"/>
        <v>2209600.9301539315</v>
      </c>
      <c r="D31" s="94">
        <f t="shared" si="9"/>
        <v>10495.604418231174</v>
      </c>
      <c r="E31" s="94">
        <f t="shared" si="10"/>
        <v>10616.244096275792</v>
      </c>
      <c r="F31" s="94">
        <f t="shared" si="0"/>
        <v>21111.848514506964</v>
      </c>
      <c r="G31" s="93">
        <f t="shared" si="1"/>
        <v>2198984.6860576556</v>
      </c>
      <c r="L31" s="145">
        <f t="shared" si="11"/>
        <v>46266</v>
      </c>
      <c r="M31" s="146">
        <f t="shared" si="12"/>
        <v>17</v>
      </c>
      <c r="N31" s="147">
        <f t="shared" si="13"/>
        <v>284047.16431413515</v>
      </c>
      <c r="O31" s="148">
        <f t="shared" si="2"/>
        <v>804.80029889004982</v>
      </c>
      <c r="P31" s="148">
        <f t="shared" si="3"/>
        <v>3404.479031172893</v>
      </c>
      <c r="Q31" s="148">
        <f t="shared" si="4"/>
        <v>4209.2793300629428</v>
      </c>
      <c r="R31" s="147">
        <f t="shared" si="5"/>
        <v>280642.68528296228</v>
      </c>
    </row>
    <row r="32" spans="1:18" x14ac:dyDescent="0.25">
      <c r="A32" s="91">
        <f t="shared" si="6"/>
        <v>46296</v>
      </c>
      <c r="B32" s="92">
        <f t="shared" si="7"/>
        <v>18</v>
      </c>
      <c r="C32" s="93">
        <f t="shared" si="8"/>
        <v>2198984.6860576556</v>
      </c>
      <c r="D32" s="94">
        <f t="shared" si="9"/>
        <v>10445.177258773867</v>
      </c>
      <c r="E32" s="94">
        <f t="shared" si="10"/>
        <v>10666.671255733103</v>
      </c>
      <c r="F32" s="94">
        <f t="shared" si="0"/>
        <v>21111.848514506972</v>
      </c>
      <c r="G32" s="93">
        <f t="shared" si="1"/>
        <v>2188318.0148019227</v>
      </c>
      <c r="L32" s="145">
        <f t="shared" si="11"/>
        <v>46296</v>
      </c>
      <c r="M32" s="146">
        <f t="shared" si="12"/>
        <v>18</v>
      </c>
      <c r="N32" s="147">
        <f t="shared" si="13"/>
        <v>280642.68528296228</v>
      </c>
      <c r="O32" s="148">
        <f t="shared" si="2"/>
        <v>795.15427496839334</v>
      </c>
      <c r="P32" s="148">
        <f t="shared" si="3"/>
        <v>3414.1250550945492</v>
      </c>
      <c r="Q32" s="148">
        <f t="shared" si="4"/>
        <v>4209.2793300629428</v>
      </c>
      <c r="R32" s="147">
        <f t="shared" si="5"/>
        <v>277228.56022786774</v>
      </c>
    </row>
    <row r="33" spans="1:18" x14ac:dyDescent="0.25">
      <c r="A33" s="91">
        <f t="shared" si="6"/>
        <v>46327</v>
      </c>
      <c r="B33" s="92">
        <f t="shared" si="7"/>
        <v>19</v>
      </c>
      <c r="C33" s="93">
        <f t="shared" si="8"/>
        <v>2188318.0148019227</v>
      </c>
      <c r="D33" s="94">
        <f t="shared" si="9"/>
        <v>10394.510570309132</v>
      </c>
      <c r="E33" s="94">
        <f t="shared" si="10"/>
        <v>10717.337944197836</v>
      </c>
      <c r="F33" s="94">
        <f t="shared" si="0"/>
        <v>21111.848514506968</v>
      </c>
      <c r="G33" s="93">
        <f t="shared" si="1"/>
        <v>2177600.6768577248</v>
      </c>
      <c r="L33" s="145">
        <f t="shared" si="11"/>
        <v>46327</v>
      </c>
      <c r="M33" s="146">
        <f t="shared" si="12"/>
        <v>19</v>
      </c>
      <c r="N33" s="147">
        <f t="shared" si="13"/>
        <v>277228.56022786774</v>
      </c>
      <c r="O33" s="148">
        <f t="shared" si="2"/>
        <v>785.48092064562536</v>
      </c>
      <c r="P33" s="148">
        <f t="shared" si="3"/>
        <v>3423.7984094173175</v>
      </c>
      <c r="Q33" s="148">
        <f t="shared" si="4"/>
        <v>4209.2793300629428</v>
      </c>
      <c r="R33" s="147">
        <f t="shared" si="5"/>
        <v>273804.76181845041</v>
      </c>
    </row>
    <row r="34" spans="1:18" x14ac:dyDescent="0.25">
      <c r="A34" s="91">
        <f t="shared" si="6"/>
        <v>46357</v>
      </c>
      <c r="B34" s="92">
        <f t="shared" si="7"/>
        <v>20</v>
      </c>
      <c r="C34" s="93">
        <f t="shared" si="8"/>
        <v>2177600.6768577248</v>
      </c>
      <c r="D34" s="94">
        <f t="shared" si="9"/>
        <v>10343.603215074192</v>
      </c>
      <c r="E34" s="94">
        <f t="shared" si="10"/>
        <v>10768.245299432774</v>
      </c>
      <c r="F34" s="94">
        <f t="shared" si="0"/>
        <v>21111.848514506964</v>
      </c>
      <c r="G34" s="93">
        <f t="shared" si="1"/>
        <v>2166832.4315582919</v>
      </c>
      <c r="L34" s="145">
        <f t="shared" si="11"/>
        <v>46357</v>
      </c>
      <c r="M34" s="146">
        <f t="shared" si="12"/>
        <v>20</v>
      </c>
      <c r="N34" s="147">
        <f t="shared" si="13"/>
        <v>273804.76181845041</v>
      </c>
      <c r="O34" s="148">
        <f t="shared" si="2"/>
        <v>775.78015848560972</v>
      </c>
      <c r="P34" s="148">
        <f t="shared" si="3"/>
        <v>3433.4991715773331</v>
      </c>
      <c r="Q34" s="148">
        <f t="shared" si="4"/>
        <v>4209.2793300629428</v>
      </c>
      <c r="R34" s="147">
        <f t="shared" si="5"/>
        <v>270371.26264687307</v>
      </c>
    </row>
    <row r="35" spans="1:18" x14ac:dyDescent="0.25">
      <c r="A35" s="91">
        <f t="shared" si="6"/>
        <v>46388</v>
      </c>
      <c r="B35" s="92">
        <f t="shared" si="7"/>
        <v>21</v>
      </c>
      <c r="C35" s="93">
        <f t="shared" si="8"/>
        <v>2166832.4315582919</v>
      </c>
      <c r="D35" s="94">
        <f t="shared" si="9"/>
        <v>10292.454049901886</v>
      </c>
      <c r="E35" s="94">
        <f t="shared" si="10"/>
        <v>10819.39446460508</v>
      </c>
      <c r="F35" s="94">
        <f t="shared" si="0"/>
        <v>21111.848514506964</v>
      </c>
      <c r="G35" s="93">
        <f t="shared" si="1"/>
        <v>2156013.0370936869</v>
      </c>
      <c r="L35" s="145">
        <f t="shared" si="11"/>
        <v>46388</v>
      </c>
      <c r="M35" s="146">
        <f t="shared" si="12"/>
        <v>21</v>
      </c>
      <c r="N35" s="147">
        <f t="shared" si="13"/>
        <v>270371.26264687307</v>
      </c>
      <c r="O35" s="148">
        <f t="shared" si="2"/>
        <v>766.05191083280727</v>
      </c>
      <c r="P35" s="148">
        <f t="shared" si="3"/>
        <v>3443.2274192301361</v>
      </c>
      <c r="Q35" s="148">
        <f t="shared" si="4"/>
        <v>4209.2793300629437</v>
      </c>
      <c r="R35" s="147">
        <f t="shared" si="5"/>
        <v>266928.03522764292</v>
      </c>
    </row>
    <row r="36" spans="1:18" x14ac:dyDescent="0.25">
      <c r="A36" s="91">
        <f t="shared" si="6"/>
        <v>46419</v>
      </c>
      <c r="B36" s="92">
        <f t="shared" si="7"/>
        <v>22</v>
      </c>
      <c r="C36" s="93">
        <f t="shared" si="8"/>
        <v>2156013.0370936869</v>
      </c>
      <c r="D36" s="94">
        <f t="shared" si="9"/>
        <v>10241.061926195012</v>
      </c>
      <c r="E36" s="94">
        <f t="shared" si="10"/>
        <v>10870.786588311954</v>
      </c>
      <c r="F36" s="94">
        <f t="shared" si="0"/>
        <v>21111.848514506964</v>
      </c>
      <c r="G36" s="93">
        <f t="shared" si="1"/>
        <v>2145142.2505053747</v>
      </c>
      <c r="L36" s="145">
        <f t="shared" si="11"/>
        <v>46419</v>
      </c>
      <c r="M36" s="146">
        <f t="shared" si="12"/>
        <v>22</v>
      </c>
      <c r="N36" s="147">
        <f t="shared" si="13"/>
        <v>266928.03522764292</v>
      </c>
      <c r="O36" s="148">
        <f t="shared" si="2"/>
        <v>756.29609981165515</v>
      </c>
      <c r="P36" s="148">
        <f t="shared" si="3"/>
        <v>3452.9832302512882</v>
      </c>
      <c r="Q36" s="148">
        <f t="shared" si="4"/>
        <v>4209.2793300629437</v>
      </c>
      <c r="R36" s="147">
        <f t="shared" si="5"/>
        <v>263475.05199739162</v>
      </c>
    </row>
    <row r="37" spans="1:18" x14ac:dyDescent="0.25">
      <c r="A37" s="91">
        <f t="shared" si="6"/>
        <v>46447</v>
      </c>
      <c r="B37" s="92">
        <f t="shared" si="7"/>
        <v>23</v>
      </c>
      <c r="C37" s="93">
        <f t="shared" si="8"/>
        <v>2145142.2505053747</v>
      </c>
      <c r="D37" s="94">
        <f t="shared" si="9"/>
        <v>10189.42568990053</v>
      </c>
      <c r="E37" s="94">
        <f t="shared" si="10"/>
        <v>10922.422824606436</v>
      </c>
      <c r="F37" s="94">
        <f t="shared" si="0"/>
        <v>21111.848514506964</v>
      </c>
      <c r="G37" s="93">
        <f t="shared" si="1"/>
        <v>2134219.8276807684</v>
      </c>
      <c r="L37" s="145">
        <f t="shared" si="11"/>
        <v>46447</v>
      </c>
      <c r="M37" s="146">
        <f t="shared" si="12"/>
        <v>23</v>
      </c>
      <c r="N37" s="147">
        <f t="shared" si="13"/>
        <v>263475.05199739162</v>
      </c>
      <c r="O37" s="148">
        <f t="shared" si="2"/>
        <v>746.51264732594336</v>
      </c>
      <c r="P37" s="148">
        <f t="shared" si="3"/>
        <v>3462.7666827369994</v>
      </c>
      <c r="Q37" s="148">
        <f t="shared" si="4"/>
        <v>4209.2793300629428</v>
      </c>
      <c r="R37" s="147">
        <f t="shared" si="5"/>
        <v>260012.28531465461</v>
      </c>
    </row>
    <row r="38" spans="1:18" x14ac:dyDescent="0.25">
      <c r="A38" s="91">
        <f t="shared" si="6"/>
        <v>46478</v>
      </c>
      <c r="B38" s="92">
        <f t="shared" si="7"/>
        <v>24</v>
      </c>
      <c r="C38" s="93">
        <f t="shared" si="8"/>
        <v>2134219.8276807684</v>
      </c>
      <c r="D38" s="94">
        <f t="shared" si="9"/>
        <v>10137.54418148365</v>
      </c>
      <c r="E38" s="94">
        <f t="shared" si="10"/>
        <v>10974.304333023316</v>
      </c>
      <c r="F38" s="94">
        <f t="shared" si="0"/>
        <v>21111.848514506964</v>
      </c>
      <c r="G38" s="93">
        <f t="shared" si="1"/>
        <v>2123245.5233477452</v>
      </c>
      <c r="L38" s="145">
        <f t="shared" si="11"/>
        <v>46478</v>
      </c>
      <c r="M38" s="146">
        <f t="shared" si="12"/>
        <v>24</v>
      </c>
      <c r="N38" s="147">
        <f t="shared" si="13"/>
        <v>260012.28531465461</v>
      </c>
      <c r="O38" s="148">
        <f t="shared" si="2"/>
        <v>736.70147505818841</v>
      </c>
      <c r="P38" s="148">
        <f t="shared" si="3"/>
        <v>3472.5778550047544</v>
      </c>
      <c r="Q38" s="148">
        <f t="shared" si="4"/>
        <v>4209.2793300629428</v>
      </c>
      <c r="R38" s="147">
        <f t="shared" si="5"/>
        <v>256539.70745964986</v>
      </c>
    </row>
    <row r="39" spans="1:18" x14ac:dyDescent="0.25">
      <c r="A39" s="91">
        <f t="shared" si="6"/>
        <v>46508</v>
      </c>
      <c r="B39" s="92">
        <f t="shared" si="7"/>
        <v>25</v>
      </c>
      <c r="C39" s="93">
        <f t="shared" si="8"/>
        <v>2123245.5233477452</v>
      </c>
      <c r="D39" s="94">
        <f t="shared" si="9"/>
        <v>10085.41623590179</v>
      </c>
      <c r="E39" s="94">
        <f t="shared" si="10"/>
        <v>11026.432278605176</v>
      </c>
      <c r="F39" s="94">
        <f t="shared" si="0"/>
        <v>21111.848514506964</v>
      </c>
      <c r="G39" s="93">
        <f t="shared" si="1"/>
        <v>2112219.09106914</v>
      </c>
      <c r="L39" s="145">
        <f t="shared" si="11"/>
        <v>46508</v>
      </c>
      <c r="M39" s="146">
        <f t="shared" si="12"/>
        <v>25</v>
      </c>
      <c r="N39" s="147">
        <f t="shared" si="13"/>
        <v>256539.70745964986</v>
      </c>
      <c r="O39" s="148">
        <f t="shared" si="2"/>
        <v>726.86250446900829</v>
      </c>
      <c r="P39" s="148">
        <f t="shared" si="3"/>
        <v>3482.4168255939344</v>
      </c>
      <c r="Q39" s="148">
        <f t="shared" si="4"/>
        <v>4209.2793300629428</v>
      </c>
      <c r="R39" s="147">
        <f t="shared" si="5"/>
        <v>253057.29063405591</v>
      </c>
    </row>
    <row r="40" spans="1:18" x14ac:dyDescent="0.25">
      <c r="A40" s="91">
        <f t="shared" si="6"/>
        <v>46539</v>
      </c>
      <c r="B40" s="92">
        <f t="shared" si="7"/>
        <v>26</v>
      </c>
      <c r="C40" s="93">
        <f t="shared" si="8"/>
        <v>2112219.09106914</v>
      </c>
      <c r="D40" s="94">
        <f t="shared" si="9"/>
        <v>10033.040682578418</v>
      </c>
      <c r="E40" s="94">
        <f t="shared" si="10"/>
        <v>11078.807831928551</v>
      </c>
      <c r="F40" s="94">
        <f t="shared" si="0"/>
        <v>21111.848514506968</v>
      </c>
      <c r="G40" s="93">
        <f t="shared" si="1"/>
        <v>2101140.2832372114</v>
      </c>
      <c r="L40" s="145">
        <f t="shared" si="11"/>
        <v>46539</v>
      </c>
      <c r="M40" s="146">
        <f t="shared" si="12"/>
        <v>26</v>
      </c>
      <c r="N40" s="147">
        <f t="shared" si="13"/>
        <v>253057.29063405591</v>
      </c>
      <c r="O40" s="148">
        <f t="shared" si="2"/>
        <v>716.99565679649209</v>
      </c>
      <c r="P40" s="148">
        <f t="shared" si="3"/>
        <v>3492.2836732664505</v>
      </c>
      <c r="Q40" s="148">
        <f t="shared" si="4"/>
        <v>4209.2793300629428</v>
      </c>
      <c r="R40" s="147">
        <f t="shared" si="5"/>
        <v>249565.00696078947</v>
      </c>
    </row>
    <row r="41" spans="1:18" x14ac:dyDescent="0.25">
      <c r="A41" s="91">
        <f t="shared" si="6"/>
        <v>46569</v>
      </c>
      <c r="B41" s="92">
        <f t="shared" si="7"/>
        <v>27</v>
      </c>
      <c r="C41" s="93">
        <f t="shared" si="8"/>
        <v>2101140.2832372114</v>
      </c>
      <c r="D41" s="94">
        <f t="shared" si="9"/>
        <v>9980.4163453767542</v>
      </c>
      <c r="E41" s="94">
        <f t="shared" si="10"/>
        <v>11131.432169130212</v>
      </c>
      <c r="F41" s="94">
        <f t="shared" si="0"/>
        <v>21111.848514506964</v>
      </c>
      <c r="G41" s="93">
        <f t="shared" si="1"/>
        <v>2090008.8510680811</v>
      </c>
      <c r="L41" s="145">
        <f t="shared" si="11"/>
        <v>46569</v>
      </c>
      <c r="M41" s="146">
        <f t="shared" si="12"/>
        <v>27</v>
      </c>
      <c r="N41" s="147">
        <f t="shared" si="13"/>
        <v>249565.00696078947</v>
      </c>
      <c r="O41" s="148">
        <f t="shared" si="2"/>
        <v>707.1008530555705</v>
      </c>
      <c r="P41" s="148">
        <f t="shared" si="3"/>
        <v>3502.1784770073727</v>
      </c>
      <c r="Q41" s="148">
        <f t="shared" si="4"/>
        <v>4209.2793300629437</v>
      </c>
      <c r="R41" s="147">
        <f t="shared" si="5"/>
        <v>246062.8284837821</v>
      </c>
    </row>
    <row r="42" spans="1:18" x14ac:dyDescent="0.25">
      <c r="A42" s="91">
        <f t="shared" si="6"/>
        <v>46600</v>
      </c>
      <c r="B42" s="92">
        <f t="shared" si="7"/>
        <v>28</v>
      </c>
      <c r="C42" s="93">
        <f t="shared" si="8"/>
        <v>2090008.8510680811</v>
      </c>
      <c r="D42" s="94">
        <f t="shared" si="9"/>
        <v>9927.5420425733864</v>
      </c>
      <c r="E42" s="94">
        <f t="shared" si="10"/>
        <v>11184.306471933582</v>
      </c>
      <c r="F42" s="94">
        <f t="shared" si="0"/>
        <v>21111.848514506968</v>
      </c>
      <c r="G42" s="93">
        <f t="shared" si="1"/>
        <v>2078824.5445961475</v>
      </c>
      <c r="L42" s="145">
        <f t="shared" si="11"/>
        <v>46600</v>
      </c>
      <c r="M42" s="146">
        <f t="shared" si="12"/>
        <v>28</v>
      </c>
      <c r="N42" s="147">
        <f t="shared" si="13"/>
        <v>246062.8284837821</v>
      </c>
      <c r="O42" s="148">
        <f t="shared" si="2"/>
        <v>697.17801403738281</v>
      </c>
      <c r="P42" s="148">
        <f t="shared" si="3"/>
        <v>3512.1013160255598</v>
      </c>
      <c r="Q42" s="148">
        <f t="shared" si="4"/>
        <v>4209.2793300629428</v>
      </c>
      <c r="R42" s="147">
        <f t="shared" si="5"/>
        <v>242550.72716775653</v>
      </c>
    </row>
    <row r="43" spans="1:18" x14ac:dyDescent="0.25">
      <c r="A43" s="91">
        <f t="shared" si="6"/>
        <v>46631</v>
      </c>
      <c r="B43" s="92">
        <f t="shared" si="7"/>
        <v>29</v>
      </c>
      <c r="C43" s="93">
        <f t="shared" si="8"/>
        <v>2078824.5445961475</v>
      </c>
      <c r="D43" s="94">
        <f t="shared" si="9"/>
        <v>9874.4165868317014</v>
      </c>
      <c r="E43" s="94">
        <f t="shared" si="10"/>
        <v>11237.431927675265</v>
      </c>
      <c r="F43" s="94">
        <f t="shared" si="0"/>
        <v>21111.848514506964</v>
      </c>
      <c r="G43" s="93">
        <f t="shared" si="1"/>
        <v>2067587.1126684723</v>
      </c>
      <c r="L43" s="145">
        <f t="shared" si="11"/>
        <v>46631</v>
      </c>
      <c r="M43" s="146">
        <f t="shared" si="12"/>
        <v>29</v>
      </c>
      <c r="N43" s="147">
        <f t="shared" si="13"/>
        <v>242550.72716775653</v>
      </c>
      <c r="O43" s="148">
        <f t="shared" si="2"/>
        <v>687.22706030864379</v>
      </c>
      <c r="P43" s="148">
        <f t="shared" si="3"/>
        <v>3522.0522697542992</v>
      </c>
      <c r="Q43" s="148">
        <f t="shared" si="4"/>
        <v>4209.2793300629428</v>
      </c>
      <c r="R43" s="147">
        <f t="shared" si="5"/>
        <v>239028.67489800224</v>
      </c>
    </row>
    <row r="44" spans="1:18" x14ac:dyDescent="0.25">
      <c r="A44" s="91">
        <f t="shared" si="6"/>
        <v>46661</v>
      </c>
      <c r="B44" s="92">
        <f t="shared" si="7"/>
        <v>30</v>
      </c>
      <c r="C44" s="93">
        <f t="shared" si="8"/>
        <v>2067587.1126684723</v>
      </c>
      <c r="D44" s="94">
        <f t="shared" si="9"/>
        <v>9821.0387851752439</v>
      </c>
      <c r="E44" s="94">
        <f t="shared" si="10"/>
        <v>11290.809729331722</v>
      </c>
      <c r="F44" s="94">
        <f t="shared" si="0"/>
        <v>21111.848514506964</v>
      </c>
      <c r="G44" s="93">
        <f t="shared" si="1"/>
        <v>2056296.3029391407</v>
      </c>
      <c r="L44" s="145">
        <f t="shared" si="11"/>
        <v>46661</v>
      </c>
      <c r="M44" s="146">
        <f t="shared" si="12"/>
        <v>30</v>
      </c>
      <c r="N44" s="147">
        <f t="shared" si="13"/>
        <v>239028.67489800224</v>
      </c>
      <c r="O44" s="148">
        <f t="shared" si="2"/>
        <v>677.24791221100656</v>
      </c>
      <c r="P44" s="148">
        <f t="shared" si="3"/>
        <v>3532.0314178519361</v>
      </c>
      <c r="Q44" s="148">
        <f t="shared" si="4"/>
        <v>4209.2793300629428</v>
      </c>
      <c r="R44" s="147">
        <f t="shared" si="5"/>
        <v>235496.64348015029</v>
      </c>
    </row>
    <row r="45" spans="1:18" x14ac:dyDescent="0.25">
      <c r="A45" s="91">
        <f t="shared" si="6"/>
        <v>46692</v>
      </c>
      <c r="B45" s="92">
        <f t="shared" si="7"/>
        <v>31</v>
      </c>
      <c r="C45" s="93">
        <f t="shared" si="8"/>
        <v>2056296.3029391407</v>
      </c>
      <c r="D45" s="94">
        <f t="shared" si="9"/>
        <v>9767.4074389609177</v>
      </c>
      <c r="E45" s="94">
        <f t="shared" si="10"/>
        <v>11344.441075546049</v>
      </c>
      <c r="F45" s="94">
        <f t="shared" si="0"/>
        <v>21111.848514506964</v>
      </c>
      <c r="G45" s="93">
        <f t="shared" si="1"/>
        <v>2044951.8618635947</v>
      </c>
      <c r="L45" s="145">
        <f t="shared" si="11"/>
        <v>46692</v>
      </c>
      <c r="M45" s="146">
        <f t="shared" si="12"/>
        <v>31</v>
      </c>
      <c r="N45" s="147">
        <f t="shared" si="13"/>
        <v>235496.64348015029</v>
      </c>
      <c r="O45" s="148">
        <f t="shared" si="2"/>
        <v>667.24048986042601</v>
      </c>
      <c r="P45" s="148">
        <f t="shared" si="3"/>
        <v>3542.0388402025164</v>
      </c>
      <c r="Q45" s="148">
        <f t="shared" si="4"/>
        <v>4209.2793300629428</v>
      </c>
      <c r="R45" s="147">
        <f t="shared" si="5"/>
        <v>231954.60463994776</v>
      </c>
    </row>
    <row r="46" spans="1:18" x14ac:dyDescent="0.25">
      <c r="A46" s="91">
        <f t="shared" si="6"/>
        <v>46722</v>
      </c>
      <c r="B46" s="92">
        <f t="shared" si="7"/>
        <v>32</v>
      </c>
      <c r="C46" s="93">
        <f t="shared" si="8"/>
        <v>2044951.8618635947</v>
      </c>
      <c r="D46" s="94">
        <f t="shared" si="9"/>
        <v>9713.5213438520732</v>
      </c>
      <c r="E46" s="94">
        <f t="shared" si="10"/>
        <v>11398.327170654893</v>
      </c>
      <c r="F46" s="94">
        <f t="shared" si="0"/>
        <v>21111.848514506964</v>
      </c>
      <c r="G46" s="93">
        <f t="shared" si="1"/>
        <v>2033553.5346929398</v>
      </c>
      <c r="L46" s="145">
        <f t="shared" si="11"/>
        <v>46722</v>
      </c>
      <c r="M46" s="146">
        <f t="shared" si="12"/>
        <v>32</v>
      </c>
      <c r="N46" s="147">
        <f t="shared" si="13"/>
        <v>231954.60463994776</v>
      </c>
      <c r="O46" s="148">
        <f t="shared" si="2"/>
        <v>657.204713146519</v>
      </c>
      <c r="P46" s="148">
        <f t="shared" si="3"/>
        <v>3552.0746169164236</v>
      </c>
      <c r="Q46" s="148">
        <f t="shared" si="4"/>
        <v>4209.2793300629428</v>
      </c>
      <c r="R46" s="147">
        <f t="shared" si="5"/>
        <v>228402.53002303134</v>
      </c>
    </row>
    <row r="47" spans="1:18" x14ac:dyDescent="0.25">
      <c r="A47" s="91">
        <f t="shared" si="6"/>
        <v>46753</v>
      </c>
      <c r="B47" s="92">
        <f t="shared" si="7"/>
        <v>33</v>
      </c>
      <c r="C47" s="93">
        <f t="shared" si="8"/>
        <v>2033553.5346929398</v>
      </c>
      <c r="D47" s="94">
        <f t="shared" si="9"/>
        <v>9659.3792897914645</v>
      </c>
      <c r="E47" s="94">
        <f t="shared" si="10"/>
        <v>11452.469224715502</v>
      </c>
      <c r="F47" s="94">
        <f t="shared" si="0"/>
        <v>21111.848514506964</v>
      </c>
      <c r="G47" s="93">
        <f t="shared" si="1"/>
        <v>2022101.0654682242</v>
      </c>
      <c r="L47" s="145">
        <f t="shared" si="11"/>
        <v>46753</v>
      </c>
      <c r="M47" s="146">
        <f t="shared" si="12"/>
        <v>33</v>
      </c>
      <c r="N47" s="147">
        <f t="shared" si="13"/>
        <v>228402.53002303134</v>
      </c>
      <c r="O47" s="148">
        <f t="shared" si="2"/>
        <v>647.14050173192231</v>
      </c>
      <c r="P47" s="148">
        <f t="shared" si="3"/>
        <v>3562.1388283310202</v>
      </c>
      <c r="Q47" s="148">
        <f t="shared" si="4"/>
        <v>4209.2793300629428</v>
      </c>
      <c r="R47" s="147">
        <f t="shared" si="5"/>
        <v>224840.39119470032</v>
      </c>
    </row>
    <row r="48" spans="1:18" x14ac:dyDescent="0.25">
      <c r="A48" s="91">
        <f t="shared" si="6"/>
        <v>46784</v>
      </c>
      <c r="B48" s="92">
        <f t="shared" si="7"/>
        <v>34</v>
      </c>
      <c r="C48" s="93">
        <f t="shared" si="8"/>
        <v>2022101.0654682242</v>
      </c>
      <c r="D48" s="94">
        <f t="shared" si="9"/>
        <v>9604.9800609740651</v>
      </c>
      <c r="E48" s="94">
        <f t="shared" si="10"/>
        <v>11506.868453532901</v>
      </c>
      <c r="F48" s="94">
        <f t="shared" si="0"/>
        <v>21111.848514506964</v>
      </c>
      <c r="G48" s="93">
        <f t="shared" si="1"/>
        <v>2010594.1970146913</v>
      </c>
      <c r="L48" s="145">
        <f t="shared" si="11"/>
        <v>46784</v>
      </c>
      <c r="M48" s="146">
        <f t="shared" si="12"/>
        <v>34</v>
      </c>
      <c r="N48" s="147">
        <f t="shared" si="13"/>
        <v>224840.39119470032</v>
      </c>
      <c r="O48" s="148">
        <f t="shared" si="2"/>
        <v>637.04777505165123</v>
      </c>
      <c r="P48" s="148">
        <f t="shared" si="3"/>
        <v>3572.2315550112912</v>
      </c>
      <c r="Q48" s="148">
        <f t="shared" si="4"/>
        <v>4209.2793300629428</v>
      </c>
      <c r="R48" s="147">
        <f t="shared" si="5"/>
        <v>221268.15963968902</v>
      </c>
    </row>
    <row r="49" spans="1:18" x14ac:dyDescent="0.25">
      <c r="A49" s="91">
        <f t="shared" si="6"/>
        <v>46813</v>
      </c>
      <c r="B49" s="92">
        <f t="shared" si="7"/>
        <v>35</v>
      </c>
      <c r="C49" s="93">
        <f t="shared" si="8"/>
        <v>2010594.1970146913</v>
      </c>
      <c r="D49" s="94">
        <f t="shared" si="9"/>
        <v>9550.322435819784</v>
      </c>
      <c r="E49" s="94">
        <f t="shared" si="10"/>
        <v>11561.526078687182</v>
      </c>
      <c r="F49" s="94">
        <f t="shared" si="0"/>
        <v>21111.848514506964</v>
      </c>
      <c r="G49" s="93">
        <f t="shared" si="1"/>
        <v>1999032.670936004</v>
      </c>
      <c r="L49" s="145">
        <f t="shared" si="11"/>
        <v>46813</v>
      </c>
      <c r="M49" s="146">
        <f t="shared" si="12"/>
        <v>35</v>
      </c>
      <c r="N49" s="147">
        <f t="shared" si="13"/>
        <v>221268.15963968902</v>
      </c>
      <c r="O49" s="148">
        <f t="shared" si="2"/>
        <v>626.92645231245251</v>
      </c>
      <c r="P49" s="148">
        <f t="shared" si="3"/>
        <v>3582.3528777504903</v>
      </c>
      <c r="Q49" s="148">
        <f t="shared" si="4"/>
        <v>4209.2793300629428</v>
      </c>
      <c r="R49" s="147">
        <f t="shared" si="5"/>
        <v>217685.80676193853</v>
      </c>
    </row>
    <row r="50" spans="1:18" x14ac:dyDescent="0.25">
      <c r="A50" s="91">
        <f t="shared" si="6"/>
        <v>46844</v>
      </c>
      <c r="B50" s="92">
        <f t="shared" si="7"/>
        <v>36</v>
      </c>
      <c r="C50" s="93">
        <f t="shared" si="8"/>
        <v>1999032.670936004</v>
      </c>
      <c r="D50" s="94">
        <f t="shared" si="9"/>
        <v>9495.40518694602</v>
      </c>
      <c r="E50" s="94">
        <f t="shared" si="10"/>
        <v>11616.443327560948</v>
      </c>
      <c r="F50" s="94">
        <f t="shared" si="0"/>
        <v>21111.848514506968</v>
      </c>
      <c r="G50" s="93">
        <f t="shared" si="1"/>
        <v>1987416.227608443</v>
      </c>
      <c r="L50" s="145">
        <f t="shared" si="11"/>
        <v>46844</v>
      </c>
      <c r="M50" s="146">
        <f t="shared" si="12"/>
        <v>36</v>
      </c>
      <c r="N50" s="147">
        <f t="shared" si="13"/>
        <v>217685.80676193853</v>
      </c>
      <c r="O50" s="148">
        <f t="shared" si="2"/>
        <v>616.77645249215948</v>
      </c>
      <c r="P50" s="148">
        <f t="shared" si="3"/>
        <v>3592.5028775707833</v>
      </c>
      <c r="Q50" s="148">
        <f t="shared" si="4"/>
        <v>4209.2793300629428</v>
      </c>
      <c r="R50" s="147">
        <f t="shared" si="5"/>
        <v>214093.30388436775</v>
      </c>
    </row>
    <row r="51" spans="1:18" x14ac:dyDescent="0.25">
      <c r="A51" s="91">
        <f t="shared" si="6"/>
        <v>46874</v>
      </c>
      <c r="B51" s="92">
        <f t="shared" si="7"/>
        <v>37</v>
      </c>
      <c r="C51" s="93">
        <f t="shared" si="8"/>
        <v>1987416.227608443</v>
      </c>
      <c r="D51" s="94">
        <f t="shared" si="9"/>
        <v>9440.2270811401049</v>
      </c>
      <c r="E51" s="94">
        <f t="shared" si="10"/>
        <v>11671.621433366863</v>
      </c>
      <c r="F51" s="94">
        <f t="shared" si="0"/>
        <v>21111.848514506968</v>
      </c>
      <c r="G51" s="93">
        <f t="shared" si="1"/>
        <v>1975744.6061750762</v>
      </c>
      <c r="L51" s="145">
        <f t="shared" si="11"/>
        <v>46874</v>
      </c>
      <c r="M51" s="146">
        <f t="shared" si="12"/>
        <v>37</v>
      </c>
      <c r="N51" s="147">
        <f t="shared" si="13"/>
        <v>214093.30388436775</v>
      </c>
      <c r="O51" s="148">
        <f t="shared" si="2"/>
        <v>606.59769433904228</v>
      </c>
      <c r="P51" s="148">
        <f t="shared" si="3"/>
        <v>3602.6816357239004</v>
      </c>
      <c r="Q51" s="148">
        <f t="shared" si="4"/>
        <v>4209.2793300629428</v>
      </c>
      <c r="R51" s="147">
        <f t="shared" si="5"/>
        <v>210490.62224864383</v>
      </c>
    </row>
    <row r="52" spans="1:18" x14ac:dyDescent="0.25">
      <c r="A52" s="91">
        <f t="shared" si="6"/>
        <v>46905</v>
      </c>
      <c r="B52" s="92">
        <f t="shared" si="7"/>
        <v>38</v>
      </c>
      <c r="C52" s="93">
        <f t="shared" si="8"/>
        <v>1975744.6061750762</v>
      </c>
      <c r="D52" s="94">
        <f t="shared" si="9"/>
        <v>9384.786879331612</v>
      </c>
      <c r="E52" s="94">
        <f t="shared" si="10"/>
        <v>11727.061635175354</v>
      </c>
      <c r="F52" s="94">
        <f t="shared" si="0"/>
        <v>21111.848514506964</v>
      </c>
      <c r="G52" s="93">
        <f t="shared" si="1"/>
        <v>1964017.544539901</v>
      </c>
      <c r="L52" s="145">
        <f t="shared" si="11"/>
        <v>46905</v>
      </c>
      <c r="M52" s="146">
        <f t="shared" si="12"/>
        <v>38</v>
      </c>
      <c r="N52" s="147">
        <f t="shared" si="13"/>
        <v>210490.62224864383</v>
      </c>
      <c r="O52" s="148">
        <f t="shared" si="2"/>
        <v>596.39009637115794</v>
      </c>
      <c r="P52" s="148">
        <f t="shared" si="3"/>
        <v>3612.8892336917847</v>
      </c>
      <c r="Q52" s="148">
        <f t="shared" si="4"/>
        <v>4209.2793300629428</v>
      </c>
      <c r="R52" s="147">
        <f t="shared" si="5"/>
        <v>206877.73301495204</v>
      </c>
    </row>
    <row r="53" spans="1:18" x14ac:dyDescent="0.25">
      <c r="A53" s="91">
        <f t="shared" si="6"/>
        <v>46935</v>
      </c>
      <c r="B53" s="92">
        <f t="shared" si="7"/>
        <v>39</v>
      </c>
      <c r="C53" s="93">
        <f t="shared" si="8"/>
        <v>1964017.544539901</v>
      </c>
      <c r="D53" s="94">
        <f t="shared" si="9"/>
        <v>9329.0833365645285</v>
      </c>
      <c r="E53" s="94">
        <f t="shared" si="10"/>
        <v>11782.765177942436</v>
      </c>
      <c r="F53" s="94">
        <f t="shared" si="0"/>
        <v>21111.848514506964</v>
      </c>
      <c r="G53" s="93">
        <f t="shared" si="1"/>
        <v>1952234.7793619586</v>
      </c>
      <c r="L53" s="145">
        <f t="shared" si="11"/>
        <v>46935</v>
      </c>
      <c r="M53" s="146">
        <f t="shared" si="12"/>
        <v>39</v>
      </c>
      <c r="N53" s="147">
        <f t="shared" si="13"/>
        <v>206877.73301495204</v>
      </c>
      <c r="O53" s="148">
        <f t="shared" si="2"/>
        <v>586.15357687569781</v>
      </c>
      <c r="P53" s="148">
        <f t="shared" si="3"/>
        <v>3623.1257531872448</v>
      </c>
      <c r="Q53" s="148">
        <f t="shared" si="4"/>
        <v>4209.2793300629428</v>
      </c>
      <c r="R53" s="147">
        <f t="shared" si="5"/>
        <v>203254.60726176479</v>
      </c>
    </row>
    <row r="54" spans="1:18" x14ac:dyDescent="0.25">
      <c r="A54" s="91">
        <f t="shared" si="6"/>
        <v>46966</v>
      </c>
      <c r="B54" s="92">
        <f t="shared" si="7"/>
        <v>40</v>
      </c>
      <c r="C54" s="93">
        <f t="shared" si="8"/>
        <v>1952234.7793619586</v>
      </c>
      <c r="D54" s="94">
        <f t="shared" si="9"/>
        <v>9273.1152019693036</v>
      </c>
      <c r="E54" s="94">
        <f t="shared" si="10"/>
        <v>11838.733312537664</v>
      </c>
      <c r="F54" s="94">
        <f t="shared" si="0"/>
        <v>21111.848514506968</v>
      </c>
      <c r="G54" s="93">
        <f t="shared" si="1"/>
        <v>1940396.046049421</v>
      </c>
      <c r="L54" s="145">
        <f t="shared" si="11"/>
        <v>46966</v>
      </c>
      <c r="M54" s="146">
        <f t="shared" si="12"/>
        <v>40</v>
      </c>
      <c r="N54" s="147">
        <f t="shared" si="13"/>
        <v>203254.60726176479</v>
      </c>
      <c r="O54" s="148">
        <f t="shared" si="2"/>
        <v>575.88805390833397</v>
      </c>
      <c r="P54" s="148">
        <f t="shared" si="3"/>
        <v>3633.3912761546085</v>
      </c>
      <c r="Q54" s="148">
        <f t="shared" si="4"/>
        <v>4209.2793300629428</v>
      </c>
      <c r="R54" s="147">
        <f t="shared" si="5"/>
        <v>199621.21598561018</v>
      </c>
    </row>
    <row r="55" spans="1:18" x14ac:dyDescent="0.25">
      <c r="A55" s="91">
        <f t="shared" si="6"/>
        <v>46997</v>
      </c>
      <c r="B55" s="92">
        <f t="shared" si="7"/>
        <v>41</v>
      </c>
      <c r="C55" s="93">
        <f t="shared" si="8"/>
        <v>1940396.046049421</v>
      </c>
      <c r="D55" s="94">
        <f t="shared" si="9"/>
        <v>9216.8812187347485</v>
      </c>
      <c r="E55" s="94">
        <f t="shared" si="10"/>
        <v>11894.967295772218</v>
      </c>
      <c r="F55" s="94">
        <f t="shared" si="0"/>
        <v>21111.848514506964</v>
      </c>
      <c r="G55" s="93">
        <f t="shared" si="1"/>
        <v>1928501.0787536488</v>
      </c>
      <c r="L55" s="145">
        <f t="shared" si="11"/>
        <v>46997</v>
      </c>
      <c r="M55" s="146">
        <f t="shared" si="12"/>
        <v>41</v>
      </c>
      <c r="N55" s="147">
        <f t="shared" si="13"/>
        <v>199621.21598561018</v>
      </c>
      <c r="O55" s="148">
        <f t="shared" si="2"/>
        <v>565.59344529256259</v>
      </c>
      <c r="P55" s="148">
        <f t="shared" si="3"/>
        <v>3643.6858847703802</v>
      </c>
      <c r="Q55" s="148">
        <f t="shared" si="4"/>
        <v>4209.2793300629428</v>
      </c>
      <c r="R55" s="147">
        <f t="shared" si="5"/>
        <v>195977.53010083979</v>
      </c>
    </row>
    <row r="56" spans="1:18" x14ac:dyDescent="0.25">
      <c r="A56" s="91">
        <f t="shared" si="6"/>
        <v>47027</v>
      </c>
      <c r="B56" s="92">
        <f t="shared" si="7"/>
        <v>42</v>
      </c>
      <c r="C56" s="93">
        <f t="shared" si="8"/>
        <v>1928501.0787536488</v>
      </c>
      <c r="D56" s="94">
        <f t="shared" si="9"/>
        <v>9160.3801240798311</v>
      </c>
      <c r="E56" s="94">
        <f t="shared" si="10"/>
        <v>11951.468390427137</v>
      </c>
      <c r="F56" s="94">
        <f t="shared" si="0"/>
        <v>21111.848514506968</v>
      </c>
      <c r="G56" s="93">
        <f t="shared" si="1"/>
        <v>1916549.6103632217</v>
      </c>
      <c r="L56" s="145">
        <f t="shared" si="11"/>
        <v>47027</v>
      </c>
      <c r="M56" s="146">
        <f t="shared" si="12"/>
        <v>42</v>
      </c>
      <c r="N56" s="147">
        <f t="shared" si="13"/>
        <v>195977.53010083979</v>
      </c>
      <c r="O56" s="148">
        <f t="shared" si="2"/>
        <v>555.26966861904657</v>
      </c>
      <c r="P56" s="148">
        <f t="shared" si="3"/>
        <v>3654.0096614438962</v>
      </c>
      <c r="Q56" s="148">
        <f t="shared" si="4"/>
        <v>4209.2793300629428</v>
      </c>
      <c r="R56" s="147">
        <f t="shared" si="5"/>
        <v>192323.52043939588</v>
      </c>
    </row>
    <row r="57" spans="1:18" x14ac:dyDescent="0.25">
      <c r="A57" s="91">
        <f t="shared" si="6"/>
        <v>47058</v>
      </c>
      <c r="B57" s="92">
        <f t="shared" si="7"/>
        <v>43</v>
      </c>
      <c r="C57" s="93">
        <f t="shared" si="8"/>
        <v>1916549.6103632217</v>
      </c>
      <c r="D57" s="94">
        <f t="shared" si="9"/>
        <v>9103.6106492253039</v>
      </c>
      <c r="E57" s="94">
        <f t="shared" si="10"/>
        <v>12008.237865281666</v>
      </c>
      <c r="F57" s="94">
        <f t="shared" si="0"/>
        <v>21111.848514506972</v>
      </c>
      <c r="G57" s="93">
        <f t="shared" si="1"/>
        <v>1904541.37249794</v>
      </c>
      <c r="L57" s="145">
        <f t="shared" si="11"/>
        <v>47058</v>
      </c>
      <c r="M57" s="146">
        <f t="shared" si="12"/>
        <v>43</v>
      </c>
      <c r="N57" s="147">
        <f t="shared" si="13"/>
        <v>192323.52043939588</v>
      </c>
      <c r="O57" s="148">
        <f t="shared" si="2"/>
        <v>544.91664124495549</v>
      </c>
      <c r="P57" s="148">
        <f t="shared" si="3"/>
        <v>3664.3626888179879</v>
      </c>
      <c r="Q57" s="148">
        <f t="shared" si="4"/>
        <v>4209.2793300629437</v>
      </c>
      <c r="R57" s="147">
        <f t="shared" si="5"/>
        <v>188659.1577505779</v>
      </c>
    </row>
    <row r="58" spans="1:18" x14ac:dyDescent="0.25">
      <c r="A58" s="91">
        <f t="shared" si="6"/>
        <v>47088</v>
      </c>
      <c r="B58" s="92">
        <f t="shared" si="7"/>
        <v>44</v>
      </c>
      <c r="C58" s="93">
        <f t="shared" si="8"/>
        <v>1904541.37249794</v>
      </c>
      <c r="D58" s="94">
        <f t="shared" si="9"/>
        <v>9046.571519365214</v>
      </c>
      <c r="E58" s="94">
        <f t="shared" si="10"/>
        <v>12065.276995141754</v>
      </c>
      <c r="F58" s="94">
        <f t="shared" si="0"/>
        <v>21111.848514506968</v>
      </c>
      <c r="G58" s="93">
        <f t="shared" si="1"/>
        <v>1892476.0955027982</v>
      </c>
      <c r="L58" s="145">
        <f t="shared" si="11"/>
        <v>47088</v>
      </c>
      <c r="M58" s="146">
        <f t="shared" si="12"/>
        <v>44</v>
      </c>
      <c r="N58" s="147">
        <f t="shared" si="13"/>
        <v>188659.1577505779</v>
      </c>
      <c r="O58" s="148">
        <f t="shared" si="2"/>
        <v>534.53428029330462</v>
      </c>
      <c r="P58" s="148">
        <f t="shared" si="3"/>
        <v>3674.7450497696386</v>
      </c>
      <c r="Q58" s="148">
        <f t="shared" si="4"/>
        <v>4209.2793300629437</v>
      </c>
      <c r="R58" s="147">
        <f t="shared" si="5"/>
        <v>184984.41270080826</v>
      </c>
    </row>
    <row r="59" spans="1:18" x14ac:dyDescent="0.25">
      <c r="A59" s="91">
        <f t="shared" si="6"/>
        <v>47119</v>
      </c>
      <c r="B59" s="92">
        <f t="shared" si="7"/>
        <v>45</v>
      </c>
      <c r="C59" s="93">
        <f t="shared" si="8"/>
        <v>1892476.0955027982</v>
      </c>
      <c r="D59" s="94">
        <f t="shared" si="9"/>
        <v>8989.2614536382916</v>
      </c>
      <c r="E59" s="94">
        <f t="shared" si="10"/>
        <v>12122.587060868676</v>
      </c>
      <c r="F59" s="94">
        <f t="shared" si="0"/>
        <v>21111.848514506968</v>
      </c>
      <c r="G59" s="93">
        <f t="shared" si="1"/>
        <v>1880353.5084419295</v>
      </c>
      <c r="L59" s="145">
        <f t="shared" si="11"/>
        <v>47119</v>
      </c>
      <c r="M59" s="146">
        <f t="shared" si="12"/>
        <v>45</v>
      </c>
      <c r="N59" s="147">
        <f t="shared" si="13"/>
        <v>184984.41270080826</v>
      </c>
      <c r="O59" s="148">
        <f t="shared" si="2"/>
        <v>524.12250265229056</v>
      </c>
      <c r="P59" s="148">
        <f t="shared" si="3"/>
        <v>3685.1568274106526</v>
      </c>
      <c r="Q59" s="148">
        <f t="shared" si="4"/>
        <v>4209.2793300629428</v>
      </c>
      <c r="R59" s="147">
        <f t="shared" si="5"/>
        <v>181299.2558733976</v>
      </c>
    </row>
    <row r="60" spans="1:18" x14ac:dyDescent="0.25">
      <c r="A60" s="91">
        <f t="shared" si="6"/>
        <v>47150</v>
      </c>
      <c r="B60" s="92">
        <f t="shared" si="7"/>
        <v>46</v>
      </c>
      <c r="C60" s="93">
        <f t="shared" si="8"/>
        <v>1880353.5084419295</v>
      </c>
      <c r="D60" s="94">
        <f t="shared" si="9"/>
        <v>8931.6791650991654</v>
      </c>
      <c r="E60" s="94">
        <f t="shared" si="10"/>
        <v>12180.169349407803</v>
      </c>
      <c r="F60" s="94">
        <f t="shared" si="0"/>
        <v>21111.848514506968</v>
      </c>
      <c r="G60" s="93">
        <f t="shared" si="1"/>
        <v>1868173.3390925217</v>
      </c>
      <c r="L60" s="145">
        <f t="shared" si="11"/>
        <v>47150</v>
      </c>
      <c r="M60" s="146">
        <f t="shared" si="12"/>
        <v>46</v>
      </c>
      <c r="N60" s="147">
        <f t="shared" si="13"/>
        <v>181299.2558733976</v>
      </c>
      <c r="O60" s="148">
        <f t="shared" si="2"/>
        <v>513.68122497462696</v>
      </c>
      <c r="P60" s="148">
        <f t="shared" si="3"/>
        <v>3695.5981050883161</v>
      </c>
      <c r="Q60" s="148">
        <f t="shared" si="4"/>
        <v>4209.2793300629428</v>
      </c>
      <c r="R60" s="147">
        <f t="shared" si="5"/>
        <v>177603.65776830929</v>
      </c>
    </row>
    <row r="61" spans="1:18" x14ac:dyDescent="0.25">
      <c r="A61" s="91">
        <f t="shared" si="6"/>
        <v>47178</v>
      </c>
      <c r="B61" s="92">
        <f t="shared" si="7"/>
        <v>47</v>
      </c>
      <c r="C61" s="93">
        <f t="shared" si="8"/>
        <v>1868173.3390925217</v>
      </c>
      <c r="D61" s="94">
        <f t="shared" si="9"/>
        <v>8873.8233606894773</v>
      </c>
      <c r="E61" s="94">
        <f t="shared" si="10"/>
        <v>12238.025153817489</v>
      </c>
      <c r="F61" s="94">
        <f t="shared" si="0"/>
        <v>21111.848514506964</v>
      </c>
      <c r="G61" s="93">
        <f t="shared" si="1"/>
        <v>1855935.3139387043</v>
      </c>
      <c r="L61" s="145">
        <f t="shared" si="11"/>
        <v>47178</v>
      </c>
      <c r="M61" s="146">
        <f t="shared" si="12"/>
        <v>47</v>
      </c>
      <c r="N61" s="147">
        <f t="shared" si="13"/>
        <v>177603.65776830929</v>
      </c>
      <c r="O61" s="148">
        <f t="shared" si="2"/>
        <v>503.21036367687685</v>
      </c>
      <c r="P61" s="148">
        <f t="shared" si="3"/>
        <v>3706.0689663860658</v>
      </c>
      <c r="Q61" s="148">
        <f t="shared" si="4"/>
        <v>4209.2793300629428</v>
      </c>
      <c r="R61" s="147">
        <f t="shared" si="5"/>
        <v>173897.58880192324</v>
      </c>
    </row>
    <row r="62" spans="1:18" x14ac:dyDescent="0.25">
      <c r="A62" s="91">
        <f t="shared" si="6"/>
        <v>47209</v>
      </c>
      <c r="B62" s="92">
        <f t="shared" si="7"/>
        <v>48</v>
      </c>
      <c r="C62" s="93">
        <f t="shared" si="8"/>
        <v>1855935.3139387043</v>
      </c>
      <c r="D62" s="94">
        <f t="shared" si="9"/>
        <v>8815.6927412088462</v>
      </c>
      <c r="E62" s="94">
        <f t="shared" si="10"/>
        <v>12296.15577329812</v>
      </c>
      <c r="F62" s="94">
        <f t="shared" si="0"/>
        <v>21111.848514506964</v>
      </c>
      <c r="G62" s="93">
        <f t="shared" si="1"/>
        <v>1843639.1581654062</v>
      </c>
      <c r="L62" s="145">
        <f t="shared" si="11"/>
        <v>47209</v>
      </c>
      <c r="M62" s="146">
        <f t="shared" si="12"/>
        <v>48</v>
      </c>
      <c r="N62" s="147">
        <f t="shared" si="13"/>
        <v>173897.58880192324</v>
      </c>
      <c r="O62" s="148">
        <f t="shared" si="2"/>
        <v>492.70983493878288</v>
      </c>
      <c r="P62" s="148">
        <f t="shared" si="3"/>
        <v>3716.5694951241599</v>
      </c>
      <c r="Q62" s="148">
        <f t="shared" si="4"/>
        <v>4209.2793300629428</v>
      </c>
      <c r="R62" s="147">
        <f t="shared" si="5"/>
        <v>170181.01930679908</v>
      </c>
    </row>
    <row r="63" spans="1:18" x14ac:dyDescent="0.25">
      <c r="A63" s="91">
        <f t="shared" si="6"/>
        <v>47239</v>
      </c>
      <c r="B63" s="92">
        <f t="shared" si="7"/>
        <v>49</v>
      </c>
      <c r="C63" s="93">
        <f t="shared" si="8"/>
        <v>1843639.1581654062</v>
      </c>
      <c r="D63" s="94">
        <f t="shared" si="9"/>
        <v>8757.2860012856781</v>
      </c>
      <c r="E63" s="94">
        <f t="shared" si="10"/>
        <v>12354.56251322129</v>
      </c>
      <c r="F63" s="94">
        <f t="shared" si="0"/>
        <v>21111.848514506968</v>
      </c>
      <c r="G63" s="93">
        <f t="shared" si="1"/>
        <v>1831284.5956521849</v>
      </c>
      <c r="L63" s="145">
        <f t="shared" si="11"/>
        <v>47239</v>
      </c>
      <c r="M63" s="146">
        <f t="shared" si="12"/>
        <v>49</v>
      </c>
      <c r="N63" s="147">
        <f t="shared" si="13"/>
        <v>170181.01930679908</v>
      </c>
      <c r="O63" s="148">
        <f t="shared" si="2"/>
        <v>482.17955470259784</v>
      </c>
      <c r="P63" s="148">
        <f t="shared" si="3"/>
        <v>3727.0997753603451</v>
      </c>
      <c r="Q63" s="148">
        <f t="shared" si="4"/>
        <v>4209.2793300629428</v>
      </c>
      <c r="R63" s="147">
        <f t="shared" si="5"/>
        <v>166453.91953143873</v>
      </c>
    </row>
    <row r="64" spans="1:18" x14ac:dyDescent="0.25">
      <c r="A64" s="91">
        <f t="shared" si="6"/>
        <v>47270</v>
      </c>
      <c r="B64" s="92">
        <f t="shared" si="7"/>
        <v>50</v>
      </c>
      <c r="C64" s="93">
        <f t="shared" si="8"/>
        <v>1831284.5956521849</v>
      </c>
      <c r="D64" s="94">
        <f t="shared" si="9"/>
        <v>8698.6018293478774</v>
      </c>
      <c r="E64" s="94">
        <f t="shared" si="10"/>
        <v>12413.246685159091</v>
      </c>
      <c r="F64" s="94">
        <f t="shared" si="0"/>
        <v>21111.848514506968</v>
      </c>
      <c r="G64" s="93">
        <f t="shared" si="1"/>
        <v>1818871.3489670258</v>
      </c>
      <c r="L64" s="145">
        <f t="shared" si="11"/>
        <v>47270</v>
      </c>
      <c r="M64" s="146">
        <f t="shared" si="12"/>
        <v>50</v>
      </c>
      <c r="N64" s="147">
        <f t="shared" si="13"/>
        <v>166453.91953143873</v>
      </c>
      <c r="O64" s="148">
        <f t="shared" si="2"/>
        <v>471.61943867241018</v>
      </c>
      <c r="P64" s="148">
        <f t="shared" si="3"/>
        <v>3737.6598913905332</v>
      </c>
      <c r="Q64" s="148">
        <f t="shared" si="4"/>
        <v>4209.2793300629437</v>
      </c>
      <c r="R64" s="147">
        <f t="shared" si="5"/>
        <v>162716.2596400482</v>
      </c>
    </row>
    <row r="65" spans="1:18" x14ac:dyDescent="0.25">
      <c r="A65" s="91">
        <f t="shared" si="6"/>
        <v>47300</v>
      </c>
      <c r="B65" s="92">
        <f t="shared" si="7"/>
        <v>51</v>
      </c>
      <c r="C65" s="93">
        <f t="shared" si="8"/>
        <v>1818871.3489670258</v>
      </c>
      <c r="D65" s="94">
        <f t="shared" si="9"/>
        <v>8639.6389075933712</v>
      </c>
      <c r="E65" s="94">
        <f t="shared" si="10"/>
        <v>12472.209606913595</v>
      </c>
      <c r="F65" s="94">
        <f t="shared" si="0"/>
        <v>21111.848514506964</v>
      </c>
      <c r="G65" s="93">
        <f t="shared" si="1"/>
        <v>1806399.1393601121</v>
      </c>
      <c r="L65" s="145">
        <f t="shared" si="11"/>
        <v>47300</v>
      </c>
      <c r="M65" s="146">
        <f t="shared" si="12"/>
        <v>51</v>
      </c>
      <c r="N65" s="147">
        <f t="shared" si="13"/>
        <v>162716.2596400482</v>
      </c>
      <c r="O65" s="148">
        <f t="shared" si="2"/>
        <v>461.02940231347026</v>
      </c>
      <c r="P65" s="148">
        <f t="shared" si="3"/>
        <v>3748.2499277494721</v>
      </c>
      <c r="Q65" s="148">
        <f t="shared" si="4"/>
        <v>4209.2793300629428</v>
      </c>
      <c r="R65" s="147">
        <f t="shared" si="5"/>
        <v>158968.00971229872</v>
      </c>
    </row>
    <row r="66" spans="1:18" x14ac:dyDescent="0.25">
      <c r="A66" s="91">
        <f t="shared" si="6"/>
        <v>47331</v>
      </c>
      <c r="B66" s="92">
        <f t="shared" si="7"/>
        <v>52</v>
      </c>
      <c r="C66" s="93">
        <f t="shared" si="8"/>
        <v>1806399.1393601121</v>
      </c>
      <c r="D66" s="94">
        <f t="shared" si="9"/>
        <v>8580.3959119605333</v>
      </c>
      <c r="E66" s="94">
        <f t="shared" si="10"/>
        <v>12531.452602546433</v>
      </c>
      <c r="F66" s="94">
        <f t="shared" si="0"/>
        <v>21111.848514506964</v>
      </c>
      <c r="G66" s="93">
        <f t="shared" si="1"/>
        <v>1793867.6867575657</v>
      </c>
      <c r="L66" s="145">
        <f t="shared" si="11"/>
        <v>47331</v>
      </c>
      <c r="M66" s="146">
        <f t="shared" si="12"/>
        <v>52</v>
      </c>
      <c r="N66" s="147">
        <f t="shared" si="13"/>
        <v>158968.00971229872</v>
      </c>
      <c r="O66" s="148">
        <f t="shared" si="2"/>
        <v>450.4093608515135</v>
      </c>
      <c r="P66" s="148">
        <f t="shared" si="3"/>
        <v>3758.8699692114292</v>
      </c>
      <c r="Q66" s="148">
        <f t="shared" si="4"/>
        <v>4209.2793300629428</v>
      </c>
      <c r="R66" s="147">
        <f t="shared" si="5"/>
        <v>155209.13974308729</v>
      </c>
    </row>
    <row r="67" spans="1:18" x14ac:dyDescent="0.25">
      <c r="A67" s="91">
        <f t="shared" si="6"/>
        <v>47362</v>
      </c>
      <c r="B67" s="92">
        <f t="shared" si="7"/>
        <v>53</v>
      </c>
      <c r="C67" s="93">
        <f t="shared" si="8"/>
        <v>1793867.6867575657</v>
      </c>
      <c r="D67" s="94">
        <f t="shared" si="9"/>
        <v>8520.8715120984361</v>
      </c>
      <c r="E67" s="94">
        <f t="shared" si="10"/>
        <v>12590.97700240853</v>
      </c>
      <c r="F67" s="94">
        <f t="shared" si="0"/>
        <v>21111.848514506964</v>
      </c>
      <c r="G67" s="93">
        <f t="shared" si="1"/>
        <v>1781276.7097551571</v>
      </c>
      <c r="L67" s="145">
        <f t="shared" si="11"/>
        <v>47362</v>
      </c>
      <c r="M67" s="146">
        <f t="shared" si="12"/>
        <v>53</v>
      </c>
      <c r="N67" s="147">
        <f t="shared" si="13"/>
        <v>155209.13974308729</v>
      </c>
      <c r="O67" s="148">
        <f t="shared" si="2"/>
        <v>439.75922927208109</v>
      </c>
      <c r="P67" s="148">
        <f t="shared" si="3"/>
        <v>3769.5201007908618</v>
      </c>
      <c r="Q67" s="148">
        <f t="shared" si="4"/>
        <v>4209.2793300629428</v>
      </c>
      <c r="R67" s="147">
        <f t="shared" si="5"/>
        <v>151439.61964229643</v>
      </c>
    </row>
    <row r="68" spans="1:18" x14ac:dyDescent="0.25">
      <c r="A68" s="91">
        <f t="shared" si="6"/>
        <v>47392</v>
      </c>
      <c r="B68" s="92">
        <f t="shared" si="7"/>
        <v>54</v>
      </c>
      <c r="C68" s="93">
        <f t="shared" si="8"/>
        <v>1781276.7097551571</v>
      </c>
      <c r="D68" s="94">
        <f t="shared" si="9"/>
        <v>8461.0643713369955</v>
      </c>
      <c r="E68" s="94">
        <f t="shared" si="10"/>
        <v>12650.784143169973</v>
      </c>
      <c r="F68" s="94">
        <f t="shared" si="0"/>
        <v>21111.848514506968</v>
      </c>
      <c r="G68" s="93">
        <f t="shared" si="1"/>
        <v>1768625.9256119872</v>
      </c>
      <c r="L68" s="145">
        <f t="shared" si="11"/>
        <v>47392</v>
      </c>
      <c r="M68" s="146">
        <f t="shared" si="12"/>
        <v>54</v>
      </c>
      <c r="N68" s="147">
        <f t="shared" si="13"/>
        <v>151439.61964229643</v>
      </c>
      <c r="O68" s="148">
        <f t="shared" si="2"/>
        <v>429.07892231984033</v>
      </c>
      <c r="P68" s="148">
        <f t="shared" si="3"/>
        <v>3780.2004077431025</v>
      </c>
      <c r="Q68" s="148">
        <f t="shared" si="4"/>
        <v>4209.2793300629428</v>
      </c>
      <c r="R68" s="147">
        <f t="shared" si="5"/>
        <v>147659.41923455332</v>
      </c>
    </row>
    <row r="69" spans="1:18" x14ac:dyDescent="0.25">
      <c r="A69" s="91">
        <f t="shared" si="6"/>
        <v>47423</v>
      </c>
      <c r="B69" s="92">
        <f t="shared" si="7"/>
        <v>55</v>
      </c>
      <c r="C69" s="93">
        <f t="shared" si="8"/>
        <v>1768625.9256119872</v>
      </c>
      <c r="D69" s="94">
        <f t="shared" si="9"/>
        <v>8400.9731466569392</v>
      </c>
      <c r="E69" s="94">
        <f t="shared" si="10"/>
        <v>12710.875367850027</v>
      </c>
      <c r="F69" s="94">
        <f t="shared" si="0"/>
        <v>21111.848514506964</v>
      </c>
      <c r="G69" s="93">
        <f t="shared" si="1"/>
        <v>1755915.0502441372</v>
      </c>
      <c r="L69" s="145">
        <f t="shared" si="11"/>
        <v>47423</v>
      </c>
      <c r="M69" s="146">
        <f t="shared" si="12"/>
        <v>55</v>
      </c>
      <c r="N69" s="147">
        <f t="shared" si="13"/>
        <v>147659.41923455332</v>
      </c>
      <c r="O69" s="148">
        <f t="shared" si="2"/>
        <v>418.36835449790152</v>
      </c>
      <c r="P69" s="148">
        <f t="shared" si="3"/>
        <v>3790.9109755650416</v>
      </c>
      <c r="Q69" s="148">
        <f t="shared" si="4"/>
        <v>4209.2793300629428</v>
      </c>
      <c r="R69" s="147">
        <f t="shared" si="5"/>
        <v>143868.50825898829</v>
      </c>
    </row>
    <row r="70" spans="1:18" x14ac:dyDescent="0.25">
      <c r="A70" s="91">
        <f t="shared" si="6"/>
        <v>47453</v>
      </c>
      <c r="B70" s="92">
        <f t="shared" si="7"/>
        <v>56</v>
      </c>
      <c r="C70" s="93">
        <f t="shared" si="8"/>
        <v>1755915.0502441372</v>
      </c>
      <c r="D70" s="94">
        <f t="shared" si="9"/>
        <v>8340.5964886596521</v>
      </c>
      <c r="E70" s="94">
        <f t="shared" si="10"/>
        <v>12771.252025847316</v>
      </c>
      <c r="F70" s="94">
        <f t="shared" si="0"/>
        <v>21111.848514506968</v>
      </c>
      <c r="G70" s="93">
        <f t="shared" si="1"/>
        <v>1743143.7982182899</v>
      </c>
      <c r="L70" s="145">
        <f t="shared" si="11"/>
        <v>47453</v>
      </c>
      <c r="M70" s="146">
        <f t="shared" si="12"/>
        <v>56</v>
      </c>
      <c r="N70" s="147">
        <f t="shared" si="13"/>
        <v>143868.50825898829</v>
      </c>
      <c r="O70" s="148">
        <f t="shared" si="2"/>
        <v>407.62744006713393</v>
      </c>
      <c r="P70" s="148">
        <f t="shared" si="3"/>
        <v>3801.6518899958091</v>
      </c>
      <c r="Q70" s="148">
        <f t="shared" si="4"/>
        <v>4209.2793300629428</v>
      </c>
      <c r="R70" s="147">
        <f t="shared" si="5"/>
        <v>140066.85636899248</v>
      </c>
    </row>
    <row r="71" spans="1:18" x14ac:dyDescent="0.25">
      <c r="A71" s="91">
        <f t="shared" si="6"/>
        <v>47484</v>
      </c>
      <c r="B71" s="92">
        <f t="shared" si="7"/>
        <v>57</v>
      </c>
      <c r="C71" s="93">
        <f t="shared" si="8"/>
        <v>1743143.7982182899</v>
      </c>
      <c r="D71" s="94">
        <f t="shared" si="9"/>
        <v>8279.9330415368768</v>
      </c>
      <c r="E71" s="94">
        <f t="shared" si="10"/>
        <v>12831.915472970091</v>
      </c>
      <c r="F71" s="94">
        <f t="shared" si="0"/>
        <v>21111.848514506968</v>
      </c>
      <c r="G71" s="93">
        <f t="shared" si="1"/>
        <v>1730311.8827453197</v>
      </c>
      <c r="L71" s="145">
        <f t="shared" si="11"/>
        <v>47484</v>
      </c>
      <c r="M71" s="146">
        <f t="shared" si="12"/>
        <v>57</v>
      </c>
      <c r="N71" s="147">
        <f t="shared" si="13"/>
        <v>140066.85636899248</v>
      </c>
      <c r="O71" s="148">
        <f t="shared" si="2"/>
        <v>396.85609304547904</v>
      </c>
      <c r="P71" s="148">
        <f t="shared" si="3"/>
        <v>3812.4232370174641</v>
      </c>
      <c r="Q71" s="148">
        <f t="shared" si="4"/>
        <v>4209.2793300629428</v>
      </c>
      <c r="R71" s="147">
        <f t="shared" si="5"/>
        <v>136254.43313197501</v>
      </c>
    </row>
    <row r="72" spans="1:18" x14ac:dyDescent="0.25">
      <c r="A72" s="91">
        <f t="shared" si="6"/>
        <v>47515</v>
      </c>
      <c r="B72" s="92">
        <f t="shared" si="7"/>
        <v>58</v>
      </c>
      <c r="C72" s="93">
        <f t="shared" si="8"/>
        <v>1730311.8827453197</v>
      </c>
      <c r="D72" s="94">
        <f t="shared" si="9"/>
        <v>8218.9814430402694</v>
      </c>
      <c r="E72" s="94">
        <f t="shared" si="10"/>
        <v>12892.867071466699</v>
      </c>
      <c r="F72" s="94">
        <f t="shared" si="0"/>
        <v>21111.848514506968</v>
      </c>
      <c r="G72" s="93">
        <f t="shared" si="1"/>
        <v>1717419.015673853</v>
      </c>
      <c r="L72" s="145">
        <f t="shared" si="11"/>
        <v>47515</v>
      </c>
      <c r="M72" s="146">
        <f t="shared" si="12"/>
        <v>58</v>
      </c>
      <c r="N72" s="147">
        <f t="shared" si="13"/>
        <v>136254.43313197501</v>
      </c>
      <c r="O72" s="148">
        <f t="shared" si="2"/>
        <v>386.05422720726295</v>
      </c>
      <c r="P72" s="148">
        <f t="shared" si="3"/>
        <v>3823.2251028556798</v>
      </c>
      <c r="Q72" s="148">
        <f t="shared" si="4"/>
        <v>4209.2793300629428</v>
      </c>
      <c r="R72" s="147">
        <f t="shared" si="5"/>
        <v>132431.20802911933</v>
      </c>
    </row>
    <row r="73" spans="1:18" x14ac:dyDescent="0.25">
      <c r="A73" s="91">
        <f t="shared" si="6"/>
        <v>47543</v>
      </c>
      <c r="B73" s="92">
        <f t="shared" si="7"/>
        <v>59</v>
      </c>
      <c r="C73" s="93">
        <f t="shared" si="8"/>
        <v>1717419.015673853</v>
      </c>
      <c r="D73" s="94">
        <f t="shared" si="9"/>
        <v>8157.7403244508014</v>
      </c>
      <c r="E73" s="94">
        <f t="shared" si="10"/>
        <v>12954.108190056166</v>
      </c>
      <c r="F73" s="94">
        <f t="shared" si="0"/>
        <v>21111.848514506968</v>
      </c>
      <c r="G73" s="93">
        <f t="shared" si="1"/>
        <v>1704464.9074837968</v>
      </c>
      <c r="L73" s="145">
        <f t="shared" si="11"/>
        <v>47543</v>
      </c>
      <c r="M73" s="146">
        <f t="shared" si="12"/>
        <v>59</v>
      </c>
      <c r="N73" s="147">
        <f t="shared" si="13"/>
        <v>132431.20802911933</v>
      </c>
      <c r="O73" s="148">
        <f t="shared" si="2"/>
        <v>375.22175608250518</v>
      </c>
      <c r="P73" s="148">
        <f t="shared" si="3"/>
        <v>3834.0575739804376</v>
      </c>
      <c r="Q73" s="148">
        <f t="shared" si="4"/>
        <v>4209.2793300629428</v>
      </c>
      <c r="R73" s="147">
        <f t="shared" si="5"/>
        <v>128597.15045513889</v>
      </c>
    </row>
    <row r="74" spans="1:18" x14ac:dyDescent="0.25">
      <c r="A74" s="91">
        <f t="shared" si="6"/>
        <v>47574</v>
      </c>
      <c r="B74" s="92">
        <f t="shared" si="7"/>
        <v>60</v>
      </c>
      <c r="C74" s="93">
        <f t="shared" si="8"/>
        <v>1704464.9074837968</v>
      </c>
      <c r="D74" s="94">
        <f t="shared" si="9"/>
        <v>8096.208310548036</v>
      </c>
      <c r="E74" s="94">
        <f t="shared" si="10"/>
        <v>13015.640203958932</v>
      </c>
      <c r="F74" s="94">
        <f t="shared" si="0"/>
        <v>21111.848514506968</v>
      </c>
      <c r="G74" s="93">
        <f t="shared" si="1"/>
        <v>1691449.267279838</v>
      </c>
      <c r="L74" s="145">
        <f t="shared" si="11"/>
        <v>47574</v>
      </c>
      <c r="M74" s="146">
        <f t="shared" si="12"/>
        <v>60</v>
      </c>
      <c r="N74" s="147">
        <f t="shared" si="13"/>
        <v>128597.15045513889</v>
      </c>
      <c r="O74" s="148">
        <f t="shared" si="2"/>
        <v>364.35859295622726</v>
      </c>
      <c r="P74" s="148">
        <f t="shared" si="3"/>
        <v>3844.9207371067159</v>
      </c>
      <c r="Q74" s="148">
        <f t="shared" si="4"/>
        <v>4209.2793300629428</v>
      </c>
      <c r="R74" s="147">
        <f t="shared" si="5"/>
        <v>124752.22971803218</v>
      </c>
    </row>
    <row r="75" spans="1:18" x14ac:dyDescent="0.25">
      <c r="A75" s="91">
        <f t="shared" si="6"/>
        <v>47604</v>
      </c>
      <c r="B75" s="92">
        <f t="shared" si="7"/>
        <v>61</v>
      </c>
      <c r="C75" s="93">
        <f t="shared" si="8"/>
        <v>1691449.267279838</v>
      </c>
      <c r="D75" s="94">
        <f t="shared" si="9"/>
        <v>8034.38401957923</v>
      </c>
      <c r="E75" s="94">
        <f t="shared" si="10"/>
        <v>13077.464494927737</v>
      </c>
      <c r="F75" s="94">
        <f t="shared" si="0"/>
        <v>21111.848514506968</v>
      </c>
      <c r="G75" s="93">
        <f t="shared" si="1"/>
        <v>1678371.8027849102</v>
      </c>
      <c r="L75" s="145">
        <f t="shared" si="11"/>
        <v>47604</v>
      </c>
      <c r="M75" s="146">
        <f t="shared" si="12"/>
        <v>61</v>
      </c>
      <c r="N75" s="147">
        <f t="shared" si="13"/>
        <v>124752.22971803218</v>
      </c>
      <c r="O75" s="148">
        <f t="shared" si="2"/>
        <v>353.46465086775828</v>
      </c>
      <c r="P75" s="148">
        <f t="shared" si="3"/>
        <v>3855.8146791951845</v>
      </c>
      <c r="Q75" s="148">
        <f t="shared" si="4"/>
        <v>4209.2793300629428</v>
      </c>
      <c r="R75" s="147">
        <f t="shared" si="5"/>
        <v>120896.41503883699</v>
      </c>
    </row>
    <row r="76" spans="1:18" x14ac:dyDescent="0.25">
      <c r="A76" s="91">
        <f t="shared" si="6"/>
        <v>47635</v>
      </c>
      <c r="B76" s="92">
        <f t="shared" si="7"/>
        <v>62</v>
      </c>
      <c r="C76" s="93">
        <f t="shared" si="8"/>
        <v>1678371.8027849102</v>
      </c>
      <c r="D76" s="94">
        <f t="shared" si="9"/>
        <v>7972.2660632283232</v>
      </c>
      <c r="E76" s="94">
        <f t="shared" si="10"/>
        <v>13139.582451278644</v>
      </c>
      <c r="F76" s="94">
        <f t="shared" si="0"/>
        <v>21111.848514506968</v>
      </c>
      <c r="G76" s="93">
        <f t="shared" si="1"/>
        <v>1665232.2203336316</v>
      </c>
      <c r="L76" s="145">
        <f t="shared" si="11"/>
        <v>47635</v>
      </c>
      <c r="M76" s="146">
        <f t="shared" si="12"/>
        <v>62</v>
      </c>
      <c r="N76" s="147">
        <f t="shared" si="13"/>
        <v>120896.41503883699</v>
      </c>
      <c r="O76" s="148">
        <f t="shared" si="2"/>
        <v>342.53984261003853</v>
      </c>
      <c r="P76" s="148">
        <f t="shared" si="3"/>
        <v>3866.7394874529041</v>
      </c>
      <c r="Q76" s="148">
        <f t="shared" si="4"/>
        <v>4209.2793300629428</v>
      </c>
      <c r="R76" s="147">
        <f t="shared" si="5"/>
        <v>117029.67555138409</v>
      </c>
    </row>
    <row r="77" spans="1:18" x14ac:dyDescent="0.25">
      <c r="A77" s="91">
        <f t="shared" si="6"/>
        <v>47665</v>
      </c>
      <c r="B77" s="92">
        <f t="shared" si="7"/>
        <v>63</v>
      </c>
      <c r="C77" s="93">
        <f t="shared" si="8"/>
        <v>1665232.2203336316</v>
      </c>
      <c r="D77" s="94">
        <f t="shared" si="9"/>
        <v>7909.8530465847498</v>
      </c>
      <c r="E77" s="94">
        <f t="shared" si="10"/>
        <v>13201.995467922217</v>
      </c>
      <c r="F77" s="94">
        <f t="shared" si="0"/>
        <v>21111.848514506968</v>
      </c>
      <c r="G77" s="93">
        <f t="shared" si="1"/>
        <v>1652030.2248657094</v>
      </c>
      <c r="L77" s="145">
        <f t="shared" si="11"/>
        <v>47665</v>
      </c>
      <c r="M77" s="146">
        <f t="shared" si="12"/>
        <v>63</v>
      </c>
      <c r="N77" s="147">
        <f t="shared" si="13"/>
        <v>117029.67555138409</v>
      </c>
      <c r="O77" s="148">
        <f t="shared" si="2"/>
        <v>331.584080728922</v>
      </c>
      <c r="P77" s="148">
        <f t="shared" si="3"/>
        <v>3877.6952493340209</v>
      </c>
      <c r="Q77" s="148">
        <f t="shared" si="4"/>
        <v>4209.2793300629428</v>
      </c>
      <c r="R77" s="147">
        <f t="shared" si="5"/>
        <v>113151.98030205007</v>
      </c>
    </row>
    <row r="78" spans="1:18" x14ac:dyDescent="0.25">
      <c r="A78" s="91">
        <f t="shared" si="6"/>
        <v>47696</v>
      </c>
      <c r="B78" s="92">
        <f t="shared" si="7"/>
        <v>64</v>
      </c>
      <c r="C78" s="93">
        <f t="shared" si="8"/>
        <v>1652030.2248657094</v>
      </c>
      <c r="D78" s="94">
        <f t="shared" si="9"/>
        <v>7847.1435681121193</v>
      </c>
      <c r="E78" s="94">
        <f t="shared" si="10"/>
        <v>13264.704946394848</v>
      </c>
      <c r="F78" s="94">
        <f t="shared" si="0"/>
        <v>21111.848514506968</v>
      </c>
      <c r="G78" s="93">
        <f t="shared" si="1"/>
        <v>1638765.5199193147</v>
      </c>
      <c r="L78" s="145">
        <f t="shared" si="11"/>
        <v>47696</v>
      </c>
      <c r="M78" s="146">
        <f t="shared" si="12"/>
        <v>64</v>
      </c>
      <c r="N78" s="147">
        <f t="shared" si="13"/>
        <v>113151.98030205007</v>
      </c>
      <c r="O78" s="148">
        <f t="shared" si="2"/>
        <v>320.59727752247557</v>
      </c>
      <c r="P78" s="148">
        <f t="shared" si="3"/>
        <v>3888.6820525404669</v>
      </c>
      <c r="Q78" s="148">
        <f t="shared" si="4"/>
        <v>4209.2793300629428</v>
      </c>
      <c r="R78" s="147">
        <f t="shared" si="5"/>
        <v>109263.29824950961</v>
      </c>
    </row>
    <row r="79" spans="1:18" x14ac:dyDescent="0.25">
      <c r="A79" s="91">
        <f t="shared" si="6"/>
        <v>47727</v>
      </c>
      <c r="B79" s="92">
        <f t="shared" si="7"/>
        <v>65</v>
      </c>
      <c r="C79" s="93">
        <f t="shared" si="8"/>
        <v>1638765.5199193147</v>
      </c>
      <c r="D79" s="94">
        <f t="shared" si="9"/>
        <v>7784.1362196167429</v>
      </c>
      <c r="E79" s="94">
        <f t="shared" si="10"/>
        <v>13327.712294890223</v>
      </c>
      <c r="F79" s="94">
        <f t="shared" si="0"/>
        <v>21111.848514506964</v>
      </c>
      <c r="G79" s="93">
        <f t="shared" si="1"/>
        <v>1625437.8076244243</v>
      </c>
      <c r="L79" s="145">
        <f t="shared" si="11"/>
        <v>47727</v>
      </c>
      <c r="M79" s="146">
        <f t="shared" si="12"/>
        <v>65</v>
      </c>
      <c r="N79" s="147">
        <f t="shared" si="13"/>
        <v>109263.29824950961</v>
      </c>
      <c r="O79" s="148">
        <f t="shared" si="2"/>
        <v>309.57934504027764</v>
      </c>
      <c r="P79" s="148">
        <f t="shared" si="3"/>
        <v>3899.6999850226653</v>
      </c>
      <c r="Q79" s="148">
        <f t="shared" si="4"/>
        <v>4209.2793300629428</v>
      </c>
      <c r="R79" s="147">
        <f t="shared" si="5"/>
        <v>105363.59826448694</v>
      </c>
    </row>
    <row r="80" spans="1:18" x14ac:dyDescent="0.25">
      <c r="A80" s="91">
        <f t="shared" si="6"/>
        <v>47757</v>
      </c>
      <c r="B80" s="92">
        <f t="shared" si="7"/>
        <v>66</v>
      </c>
      <c r="C80" s="93">
        <f t="shared" si="8"/>
        <v>1625437.8076244243</v>
      </c>
      <c r="D80" s="94">
        <f t="shared" si="9"/>
        <v>7720.8295862160157</v>
      </c>
      <c r="E80" s="94">
        <f t="shared" si="10"/>
        <v>13391.018928290952</v>
      </c>
      <c r="F80" s="94">
        <f t="shared" ref="F80:F143" si="14">IF(B80="","",SUM(D80:E80))</f>
        <v>21111.848514506968</v>
      </c>
      <c r="G80" s="93">
        <f t="shared" ref="G80:G143" si="15">IF(B80="","",SUM(C80)-SUM(E80))</f>
        <v>1612046.7886961333</v>
      </c>
      <c r="L80" s="145">
        <f t="shared" si="11"/>
        <v>47757</v>
      </c>
      <c r="M80" s="146">
        <f t="shared" si="12"/>
        <v>66</v>
      </c>
      <c r="N80" s="147">
        <f t="shared" si="13"/>
        <v>105363.59826448694</v>
      </c>
      <c r="O80" s="148">
        <f t="shared" ref="O80:O143" si="16">IF(M80="","",IPMT($P$11/12,M80,$P$7,-$P$8,$P$9,0))</f>
        <v>298.53019508271342</v>
      </c>
      <c r="P80" s="148">
        <f t="shared" ref="P80:P143" si="17">IF(M80="","",PPMT($P$11/12,M80,$P$7,-$P$8,$P$9,0))</f>
        <v>3910.749134980229</v>
      </c>
      <c r="Q80" s="148">
        <f t="shared" ref="Q80:Q143" si="18">IF(M80="","",SUM(O80:P80))</f>
        <v>4209.2793300629428</v>
      </c>
      <c r="R80" s="147">
        <f t="shared" ref="R80:R143" si="19">IF(M80="","",SUM(N80)-SUM(P80))</f>
        <v>101452.84912950671</v>
      </c>
    </row>
    <row r="81" spans="1:18" x14ac:dyDescent="0.25">
      <c r="A81" s="91">
        <f t="shared" ref="A81:A144" si="20">IF(B81="","",EDATE(A80,1))</f>
        <v>47788</v>
      </c>
      <c r="B81" s="92">
        <f t="shared" ref="B81:B144" si="21">IF(B80="","",IF(SUM(B80)+1&lt;=$E$7,SUM(B80)+1,""))</f>
        <v>67</v>
      </c>
      <c r="C81" s="93">
        <f t="shared" ref="C81:C144" si="22">IF(B81="","",G80)</f>
        <v>1612046.7886961333</v>
      </c>
      <c r="D81" s="94">
        <f t="shared" ref="D81:D144" si="23">IF(B81="","",IPMT($E$11/12,B81,$E$7,-$E$8,$E$9,0))</f>
        <v>7657.2222463066328</v>
      </c>
      <c r="E81" s="94">
        <f t="shared" ref="E81:E144" si="24">IF(B81="","",PPMT($E$11/12,B81,$E$7,-$E$8,$E$9,0))</f>
        <v>13454.626268200334</v>
      </c>
      <c r="F81" s="94">
        <f t="shared" si="14"/>
        <v>21111.848514506968</v>
      </c>
      <c r="G81" s="93">
        <f t="shared" si="15"/>
        <v>1598592.162427933</v>
      </c>
      <c r="L81" s="145">
        <f t="shared" ref="L81:L144" si="25">IF(M81="","",EDATE(L80,1))</f>
        <v>47788</v>
      </c>
      <c r="M81" s="146">
        <f t="shared" ref="M81:M144" si="26">IF(M80="","",IF(SUM(M80)+1&lt;=$E$7,SUM(M80)+1,""))</f>
        <v>67</v>
      </c>
      <c r="N81" s="147">
        <f t="shared" ref="N81:N144" si="27">IF(M81="","",R80)</f>
        <v>101452.84912950671</v>
      </c>
      <c r="O81" s="148">
        <f t="shared" si="16"/>
        <v>287.44973920026945</v>
      </c>
      <c r="P81" s="148">
        <f t="shared" si="17"/>
        <v>3921.8295908626733</v>
      </c>
      <c r="Q81" s="148">
        <f t="shared" si="18"/>
        <v>4209.2793300629428</v>
      </c>
      <c r="R81" s="147">
        <f t="shared" si="19"/>
        <v>97531.019538644032</v>
      </c>
    </row>
    <row r="82" spans="1:18" x14ac:dyDescent="0.25">
      <c r="A82" s="91">
        <f t="shared" si="20"/>
        <v>47818</v>
      </c>
      <c r="B82" s="92">
        <f t="shared" si="21"/>
        <v>68</v>
      </c>
      <c r="C82" s="93">
        <f t="shared" si="22"/>
        <v>1598592.162427933</v>
      </c>
      <c r="D82" s="94">
        <f t="shared" si="23"/>
        <v>7593.3127715326809</v>
      </c>
      <c r="E82" s="94">
        <f t="shared" si="24"/>
        <v>13518.535742974285</v>
      </c>
      <c r="F82" s="94">
        <f t="shared" si="14"/>
        <v>21111.848514506964</v>
      </c>
      <c r="G82" s="93">
        <f t="shared" si="15"/>
        <v>1585073.6266849586</v>
      </c>
      <c r="L82" s="145">
        <f t="shared" si="25"/>
        <v>47818</v>
      </c>
      <c r="M82" s="146">
        <f t="shared" si="26"/>
        <v>68</v>
      </c>
      <c r="N82" s="147">
        <f t="shared" si="27"/>
        <v>97531.019538644032</v>
      </c>
      <c r="O82" s="148">
        <f t="shared" si="16"/>
        <v>276.33788869282517</v>
      </c>
      <c r="P82" s="148">
        <f t="shared" si="17"/>
        <v>3932.9414413701174</v>
      </c>
      <c r="Q82" s="148">
        <f t="shared" si="18"/>
        <v>4209.2793300629428</v>
      </c>
      <c r="R82" s="147">
        <f t="shared" si="19"/>
        <v>93598.078097273916</v>
      </c>
    </row>
    <row r="83" spans="1:18" x14ac:dyDescent="0.25">
      <c r="A83" s="91">
        <f t="shared" si="20"/>
        <v>47849</v>
      </c>
      <c r="B83" s="92">
        <f t="shared" si="21"/>
        <v>69</v>
      </c>
      <c r="C83" s="93">
        <f t="shared" si="22"/>
        <v>1585073.6266849586</v>
      </c>
      <c r="D83" s="94">
        <f t="shared" si="23"/>
        <v>7529.099726753554</v>
      </c>
      <c r="E83" s="94">
        <f t="shared" si="24"/>
        <v>13582.748787753413</v>
      </c>
      <c r="F83" s="94">
        <f t="shared" si="14"/>
        <v>21111.848514506968</v>
      </c>
      <c r="G83" s="93">
        <f t="shared" si="15"/>
        <v>1571490.8778972051</v>
      </c>
      <c r="L83" s="145">
        <f t="shared" si="25"/>
        <v>47849</v>
      </c>
      <c r="M83" s="146">
        <f t="shared" si="26"/>
        <v>69</v>
      </c>
      <c r="N83" s="147">
        <f t="shared" si="27"/>
        <v>93598.078097273916</v>
      </c>
      <c r="O83" s="148">
        <f t="shared" si="16"/>
        <v>265.19455460894318</v>
      </c>
      <c r="P83" s="148">
        <f t="shared" si="17"/>
        <v>3944.0847754539996</v>
      </c>
      <c r="Q83" s="148">
        <f t="shared" si="18"/>
        <v>4209.2793300629428</v>
      </c>
      <c r="R83" s="147">
        <f t="shared" si="19"/>
        <v>89653.993321819915</v>
      </c>
    </row>
    <row r="84" spans="1:18" x14ac:dyDescent="0.25">
      <c r="A84" s="91">
        <f t="shared" si="20"/>
        <v>47880</v>
      </c>
      <c r="B84" s="92">
        <f t="shared" si="21"/>
        <v>70</v>
      </c>
      <c r="C84" s="93">
        <f t="shared" si="22"/>
        <v>1571490.8778972051</v>
      </c>
      <c r="D84" s="94">
        <f t="shared" si="23"/>
        <v>7464.5816700117248</v>
      </c>
      <c r="E84" s="94">
        <f t="shared" si="24"/>
        <v>13647.266844495241</v>
      </c>
      <c r="F84" s="94">
        <f t="shared" si="14"/>
        <v>21111.848514506964</v>
      </c>
      <c r="G84" s="93">
        <f t="shared" si="15"/>
        <v>1557843.6110527099</v>
      </c>
      <c r="L84" s="145">
        <f t="shared" si="25"/>
        <v>47880</v>
      </c>
      <c r="M84" s="146">
        <f t="shared" si="26"/>
        <v>70</v>
      </c>
      <c r="N84" s="147">
        <f t="shared" si="27"/>
        <v>89653.993321819915</v>
      </c>
      <c r="O84" s="148">
        <f t="shared" si="16"/>
        <v>254.01964774515682</v>
      </c>
      <c r="P84" s="148">
        <f t="shared" si="17"/>
        <v>3955.2596823177855</v>
      </c>
      <c r="Q84" s="148">
        <f t="shared" si="18"/>
        <v>4209.2793300629419</v>
      </c>
      <c r="R84" s="147">
        <f t="shared" si="19"/>
        <v>85698.733639502127</v>
      </c>
    </row>
    <row r="85" spans="1:18" x14ac:dyDescent="0.25">
      <c r="A85" s="91">
        <f t="shared" si="20"/>
        <v>47908</v>
      </c>
      <c r="B85" s="92">
        <f t="shared" si="21"/>
        <v>71</v>
      </c>
      <c r="C85" s="93">
        <f t="shared" si="22"/>
        <v>1557843.6110527099</v>
      </c>
      <c r="D85" s="94">
        <f t="shared" si="23"/>
        <v>7399.7571525003732</v>
      </c>
      <c r="E85" s="94">
        <f t="shared" si="24"/>
        <v>13712.091362006593</v>
      </c>
      <c r="F85" s="94">
        <f t="shared" si="14"/>
        <v>21111.848514506964</v>
      </c>
      <c r="G85" s="93">
        <f t="shared" si="15"/>
        <v>1544131.5196907034</v>
      </c>
      <c r="L85" s="145">
        <f t="shared" si="25"/>
        <v>47908</v>
      </c>
      <c r="M85" s="146">
        <f t="shared" si="26"/>
        <v>71</v>
      </c>
      <c r="N85" s="147">
        <f t="shared" si="27"/>
        <v>85698.733639502127</v>
      </c>
      <c r="O85" s="148">
        <f t="shared" si="16"/>
        <v>242.81307864525641</v>
      </c>
      <c r="P85" s="148">
        <f t="shared" si="17"/>
        <v>3966.4662514176866</v>
      </c>
      <c r="Q85" s="148">
        <f t="shared" si="18"/>
        <v>4209.2793300629428</v>
      </c>
      <c r="R85" s="147">
        <f t="shared" si="19"/>
        <v>81732.267388084438</v>
      </c>
    </row>
    <row r="86" spans="1:18" x14ac:dyDescent="0.25">
      <c r="A86" s="91">
        <f t="shared" si="20"/>
        <v>47939</v>
      </c>
      <c r="B86" s="92">
        <f t="shared" si="21"/>
        <v>72</v>
      </c>
      <c r="C86" s="93">
        <f t="shared" si="22"/>
        <v>1544131.5196907034</v>
      </c>
      <c r="D86" s="94">
        <f t="shared" si="23"/>
        <v>7334.6247185308421</v>
      </c>
      <c r="E86" s="94">
        <f t="shared" si="24"/>
        <v>13777.223795976126</v>
      </c>
      <c r="F86" s="94">
        <f t="shared" si="14"/>
        <v>21111.848514506968</v>
      </c>
      <c r="G86" s="93">
        <f t="shared" si="15"/>
        <v>1530354.2958947273</v>
      </c>
      <c r="L86" s="145">
        <f t="shared" si="25"/>
        <v>47939</v>
      </c>
      <c r="M86" s="146">
        <f t="shared" si="26"/>
        <v>72</v>
      </c>
      <c r="N86" s="147">
        <f t="shared" si="27"/>
        <v>81732.267388084438</v>
      </c>
      <c r="O86" s="148">
        <f t="shared" si="16"/>
        <v>231.57475759957296</v>
      </c>
      <c r="P86" s="148">
        <f t="shared" si="17"/>
        <v>3977.7045724633695</v>
      </c>
      <c r="Q86" s="148">
        <f t="shared" si="18"/>
        <v>4209.2793300629428</v>
      </c>
      <c r="R86" s="147">
        <f t="shared" si="19"/>
        <v>77754.562815621073</v>
      </c>
    </row>
    <row r="87" spans="1:18" x14ac:dyDescent="0.25">
      <c r="A87" s="91">
        <f t="shared" si="20"/>
        <v>47969</v>
      </c>
      <c r="B87" s="92">
        <f t="shared" si="21"/>
        <v>73</v>
      </c>
      <c r="C87" s="93">
        <f t="shared" si="22"/>
        <v>1530354.2958947273</v>
      </c>
      <c r="D87" s="94">
        <f t="shared" si="23"/>
        <v>7269.1829054999544</v>
      </c>
      <c r="E87" s="94">
        <f t="shared" si="24"/>
        <v>13842.665609007012</v>
      </c>
      <c r="F87" s="94">
        <f t="shared" si="14"/>
        <v>21111.848514506964</v>
      </c>
      <c r="G87" s="93">
        <f t="shared" si="15"/>
        <v>1516511.6302857203</v>
      </c>
      <c r="L87" s="145">
        <f t="shared" si="25"/>
        <v>47969</v>
      </c>
      <c r="M87" s="146">
        <f t="shared" si="26"/>
        <v>73</v>
      </c>
      <c r="N87" s="147">
        <f t="shared" si="27"/>
        <v>77754.562815621073</v>
      </c>
      <c r="O87" s="148">
        <f t="shared" si="16"/>
        <v>220.30459464426011</v>
      </c>
      <c r="P87" s="148">
        <f t="shared" si="17"/>
        <v>3988.9747354186825</v>
      </c>
      <c r="Q87" s="148">
        <f t="shared" si="18"/>
        <v>4209.2793300629428</v>
      </c>
      <c r="R87" s="147">
        <f t="shared" si="19"/>
        <v>73765.588080202389</v>
      </c>
    </row>
    <row r="88" spans="1:18" x14ac:dyDescent="0.25">
      <c r="A88" s="91">
        <f t="shared" si="20"/>
        <v>48000</v>
      </c>
      <c r="B88" s="92">
        <f t="shared" si="21"/>
        <v>74</v>
      </c>
      <c r="C88" s="93">
        <f t="shared" si="22"/>
        <v>1516511.6302857203</v>
      </c>
      <c r="D88" s="94">
        <f t="shared" si="23"/>
        <v>7203.4302438571713</v>
      </c>
      <c r="E88" s="94">
        <f t="shared" si="24"/>
        <v>13908.418270649794</v>
      </c>
      <c r="F88" s="94">
        <f t="shared" si="14"/>
        <v>21111.848514506964</v>
      </c>
      <c r="G88" s="93">
        <f t="shared" si="15"/>
        <v>1502603.2120150705</v>
      </c>
      <c r="L88" s="145">
        <f t="shared" si="25"/>
        <v>48000</v>
      </c>
      <c r="M88" s="146">
        <f t="shared" si="26"/>
        <v>74</v>
      </c>
      <c r="N88" s="147">
        <f t="shared" si="27"/>
        <v>73765.588080202389</v>
      </c>
      <c r="O88" s="148">
        <f t="shared" si="16"/>
        <v>209.00249956057382</v>
      </c>
      <c r="P88" s="148">
        <f t="shared" si="17"/>
        <v>4000.2768305023692</v>
      </c>
      <c r="Q88" s="148">
        <f t="shared" si="18"/>
        <v>4209.2793300629428</v>
      </c>
      <c r="R88" s="147">
        <f t="shared" si="19"/>
        <v>69765.311249700026</v>
      </c>
    </row>
    <row r="89" spans="1:18" x14ac:dyDescent="0.25">
      <c r="A89" s="91">
        <f t="shared" si="20"/>
        <v>48030</v>
      </c>
      <c r="B89" s="92">
        <f t="shared" si="21"/>
        <v>75</v>
      </c>
      <c r="C89" s="93">
        <f t="shared" si="22"/>
        <v>1502603.2120150705</v>
      </c>
      <c r="D89" s="94">
        <f t="shared" si="23"/>
        <v>7137.3652570715849</v>
      </c>
      <c r="E89" s="94">
        <f t="shared" si="24"/>
        <v>13974.48325743538</v>
      </c>
      <c r="F89" s="94">
        <f t="shared" si="14"/>
        <v>21111.848514506964</v>
      </c>
      <c r="G89" s="93">
        <f t="shared" si="15"/>
        <v>1488628.728757635</v>
      </c>
      <c r="L89" s="145">
        <f t="shared" si="25"/>
        <v>48030</v>
      </c>
      <c r="M89" s="146">
        <f t="shared" si="26"/>
        <v>75</v>
      </c>
      <c r="N89" s="147">
        <f t="shared" si="27"/>
        <v>69765.311249700026</v>
      </c>
      <c r="O89" s="148">
        <f t="shared" si="16"/>
        <v>197.66838187415041</v>
      </c>
      <c r="P89" s="148">
        <f t="shared" si="17"/>
        <v>4011.6109481887925</v>
      </c>
      <c r="Q89" s="148">
        <f t="shared" si="18"/>
        <v>4209.2793300629428</v>
      </c>
      <c r="R89" s="147">
        <f t="shared" si="19"/>
        <v>65753.700301511228</v>
      </c>
    </row>
    <row r="90" spans="1:18" x14ac:dyDescent="0.25">
      <c r="A90" s="91">
        <f t="shared" si="20"/>
        <v>48061</v>
      </c>
      <c r="B90" s="92">
        <f t="shared" si="21"/>
        <v>76</v>
      </c>
      <c r="C90" s="93">
        <f t="shared" si="22"/>
        <v>1488628.728757635</v>
      </c>
      <c r="D90" s="94">
        <f t="shared" si="23"/>
        <v>7070.9864615987672</v>
      </c>
      <c r="E90" s="94">
        <f t="shared" si="24"/>
        <v>14040.862052908202</v>
      </c>
      <c r="F90" s="94">
        <f t="shared" si="14"/>
        <v>21111.848514506968</v>
      </c>
      <c r="G90" s="93">
        <f t="shared" si="15"/>
        <v>1474587.8667047268</v>
      </c>
      <c r="L90" s="145">
        <f t="shared" si="25"/>
        <v>48061</v>
      </c>
      <c r="M90" s="146">
        <f t="shared" si="26"/>
        <v>76</v>
      </c>
      <c r="N90" s="147">
        <f t="shared" si="27"/>
        <v>65753.700301511228</v>
      </c>
      <c r="O90" s="148">
        <f t="shared" si="16"/>
        <v>186.30215085428216</v>
      </c>
      <c r="P90" s="148">
        <f t="shared" si="17"/>
        <v>4022.9771792086603</v>
      </c>
      <c r="Q90" s="148">
        <f t="shared" si="18"/>
        <v>4209.2793300629428</v>
      </c>
      <c r="R90" s="147">
        <f t="shared" si="19"/>
        <v>61730.723122302566</v>
      </c>
    </row>
    <row r="91" spans="1:18" x14ac:dyDescent="0.25">
      <c r="A91" s="91">
        <f t="shared" si="20"/>
        <v>48092</v>
      </c>
      <c r="B91" s="92">
        <f t="shared" si="21"/>
        <v>77</v>
      </c>
      <c r="C91" s="93">
        <f t="shared" si="22"/>
        <v>1474587.8667047268</v>
      </c>
      <c r="D91" s="94">
        <f t="shared" si="23"/>
        <v>7004.2923668474532</v>
      </c>
      <c r="E91" s="94">
        <f t="shared" si="24"/>
        <v>14107.556147659514</v>
      </c>
      <c r="F91" s="94">
        <f t="shared" si="14"/>
        <v>21111.848514506968</v>
      </c>
      <c r="G91" s="93">
        <f t="shared" si="15"/>
        <v>1460480.3105570674</v>
      </c>
      <c r="L91" s="145">
        <f t="shared" si="25"/>
        <v>48092</v>
      </c>
      <c r="M91" s="146">
        <f t="shared" si="26"/>
        <v>77</v>
      </c>
      <c r="N91" s="147">
        <f t="shared" si="27"/>
        <v>61730.723122302566</v>
      </c>
      <c r="O91" s="148">
        <f t="shared" si="16"/>
        <v>174.90371551319097</v>
      </c>
      <c r="P91" s="148">
        <f t="shared" si="17"/>
        <v>4034.3756145497518</v>
      </c>
      <c r="Q91" s="148">
        <f t="shared" si="18"/>
        <v>4209.2793300629428</v>
      </c>
      <c r="R91" s="147">
        <f t="shared" si="19"/>
        <v>57696.347507752813</v>
      </c>
    </row>
    <row r="92" spans="1:18" x14ac:dyDescent="0.25">
      <c r="A92" s="91">
        <f t="shared" si="20"/>
        <v>48122</v>
      </c>
      <c r="B92" s="92">
        <f t="shared" si="21"/>
        <v>78</v>
      </c>
      <c r="C92" s="93">
        <f t="shared" si="22"/>
        <v>1460480.3105570674</v>
      </c>
      <c r="D92" s="94">
        <f t="shared" si="23"/>
        <v>6937.2814751460701</v>
      </c>
      <c r="E92" s="94">
        <f t="shared" si="24"/>
        <v>14174.567039360896</v>
      </c>
      <c r="F92" s="94">
        <f t="shared" si="14"/>
        <v>21111.848514506964</v>
      </c>
      <c r="G92" s="93">
        <f t="shared" si="15"/>
        <v>1446305.7435177064</v>
      </c>
      <c r="L92" s="145">
        <f t="shared" si="25"/>
        <v>48122</v>
      </c>
      <c r="M92" s="146">
        <f t="shared" si="26"/>
        <v>78</v>
      </c>
      <c r="N92" s="147">
        <f t="shared" si="27"/>
        <v>57696.347507752813</v>
      </c>
      <c r="O92" s="148">
        <f t="shared" si="16"/>
        <v>163.47298460529998</v>
      </c>
      <c r="P92" s="148">
        <f t="shared" si="17"/>
        <v>4045.8063454576427</v>
      </c>
      <c r="Q92" s="148">
        <f t="shared" si="18"/>
        <v>4209.2793300629428</v>
      </c>
      <c r="R92" s="147">
        <f t="shared" si="19"/>
        <v>53650.541162295172</v>
      </c>
    </row>
    <row r="93" spans="1:18" x14ac:dyDescent="0.25">
      <c r="A93" s="91">
        <f t="shared" si="20"/>
        <v>48153</v>
      </c>
      <c r="B93" s="92">
        <f t="shared" si="21"/>
        <v>79</v>
      </c>
      <c r="C93" s="93">
        <f t="shared" si="22"/>
        <v>1446305.7435177064</v>
      </c>
      <c r="D93" s="94">
        <f t="shared" si="23"/>
        <v>6869.9522817091065</v>
      </c>
      <c r="E93" s="94">
        <f t="shared" si="24"/>
        <v>14241.896232797862</v>
      </c>
      <c r="F93" s="94">
        <f t="shared" si="14"/>
        <v>21111.848514506968</v>
      </c>
      <c r="G93" s="93">
        <f t="shared" si="15"/>
        <v>1432063.8472849086</v>
      </c>
      <c r="L93" s="145">
        <f t="shared" si="25"/>
        <v>48153</v>
      </c>
      <c r="M93" s="146">
        <f t="shared" si="26"/>
        <v>79</v>
      </c>
      <c r="N93" s="147">
        <f t="shared" si="27"/>
        <v>53650.541162295172</v>
      </c>
      <c r="O93" s="148">
        <f t="shared" si="16"/>
        <v>152.00986662650337</v>
      </c>
      <c r="P93" s="148">
        <f t="shared" si="17"/>
        <v>4057.2694634364393</v>
      </c>
      <c r="Q93" s="148">
        <f t="shared" si="18"/>
        <v>4209.2793300629428</v>
      </c>
      <c r="R93" s="147">
        <f t="shared" si="19"/>
        <v>49593.271698858734</v>
      </c>
    </row>
    <row r="94" spans="1:18" x14ac:dyDescent="0.25">
      <c r="A94" s="91">
        <f t="shared" si="20"/>
        <v>48183</v>
      </c>
      <c r="B94" s="92">
        <f t="shared" si="21"/>
        <v>80</v>
      </c>
      <c r="C94" s="93">
        <f t="shared" si="22"/>
        <v>1432063.8472849086</v>
      </c>
      <c r="D94" s="94">
        <f t="shared" si="23"/>
        <v>6802.3032746033168</v>
      </c>
      <c r="E94" s="94">
        <f t="shared" si="24"/>
        <v>14309.545239903651</v>
      </c>
      <c r="F94" s="94">
        <f t="shared" si="14"/>
        <v>21111.848514506968</v>
      </c>
      <c r="G94" s="93">
        <f t="shared" si="15"/>
        <v>1417754.3020450049</v>
      </c>
      <c r="L94" s="145">
        <f t="shared" si="25"/>
        <v>48183</v>
      </c>
      <c r="M94" s="146">
        <f t="shared" si="26"/>
        <v>80</v>
      </c>
      <c r="N94" s="147">
        <f t="shared" si="27"/>
        <v>49593.271698858734</v>
      </c>
      <c r="O94" s="148">
        <f t="shared" si="16"/>
        <v>140.51426981343343</v>
      </c>
      <c r="P94" s="148">
        <f t="shared" si="17"/>
        <v>4068.7650602495096</v>
      </c>
      <c r="Q94" s="148">
        <f t="shared" si="18"/>
        <v>4209.2793300629428</v>
      </c>
      <c r="R94" s="147">
        <f t="shared" si="19"/>
        <v>45524.506638609222</v>
      </c>
    </row>
    <row r="95" spans="1:18" x14ac:dyDescent="0.25">
      <c r="A95" s="91">
        <f t="shared" si="20"/>
        <v>48214</v>
      </c>
      <c r="B95" s="92">
        <f t="shared" si="21"/>
        <v>81</v>
      </c>
      <c r="C95" s="93">
        <f t="shared" si="22"/>
        <v>1417754.3020450049</v>
      </c>
      <c r="D95" s="94">
        <f t="shared" si="23"/>
        <v>6734.3329347137742</v>
      </c>
      <c r="E95" s="94">
        <f t="shared" si="24"/>
        <v>14377.515579793193</v>
      </c>
      <c r="F95" s="94">
        <f t="shared" si="14"/>
        <v>21111.848514506968</v>
      </c>
      <c r="G95" s="93">
        <f t="shared" si="15"/>
        <v>1403376.7864652118</v>
      </c>
      <c r="L95" s="145">
        <f t="shared" si="25"/>
        <v>48214</v>
      </c>
      <c r="M95" s="146">
        <f t="shared" si="26"/>
        <v>81</v>
      </c>
      <c r="N95" s="147">
        <f t="shared" si="27"/>
        <v>45524.506638609222</v>
      </c>
      <c r="O95" s="148">
        <f t="shared" si="16"/>
        <v>128.98610214272648</v>
      </c>
      <c r="P95" s="148">
        <f t="shared" si="17"/>
        <v>4080.2932279202164</v>
      </c>
      <c r="Q95" s="148">
        <f t="shared" si="18"/>
        <v>4209.2793300629428</v>
      </c>
      <c r="R95" s="147">
        <f t="shared" si="19"/>
        <v>41444.213410689008</v>
      </c>
    </row>
    <row r="96" spans="1:18" x14ac:dyDescent="0.25">
      <c r="A96" s="91">
        <f t="shared" si="20"/>
        <v>48245</v>
      </c>
      <c r="B96" s="92">
        <f t="shared" si="21"/>
        <v>82</v>
      </c>
      <c r="C96" s="93">
        <f t="shared" si="22"/>
        <v>1403376.7864652118</v>
      </c>
      <c r="D96" s="94">
        <f t="shared" si="23"/>
        <v>6666.0397357097554</v>
      </c>
      <c r="E96" s="94">
        <f t="shared" si="24"/>
        <v>14445.808778797211</v>
      </c>
      <c r="F96" s="94">
        <f t="shared" si="14"/>
        <v>21111.848514506964</v>
      </c>
      <c r="G96" s="93">
        <f t="shared" si="15"/>
        <v>1388930.9776864145</v>
      </c>
      <c r="L96" s="145">
        <f t="shared" si="25"/>
        <v>48245</v>
      </c>
      <c r="M96" s="146">
        <f t="shared" si="26"/>
        <v>82</v>
      </c>
      <c r="N96" s="147">
        <f t="shared" si="27"/>
        <v>41444.213410689008</v>
      </c>
      <c r="O96" s="148">
        <f t="shared" si="16"/>
        <v>117.42527133028591</v>
      </c>
      <c r="P96" s="148">
        <f t="shared" si="17"/>
        <v>4091.854058732657</v>
      </c>
      <c r="Q96" s="148">
        <f t="shared" si="18"/>
        <v>4209.2793300629428</v>
      </c>
      <c r="R96" s="147">
        <f t="shared" si="19"/>
        <v>37352.359351956351</v>
      </c>
    </row>
    <row r="97" spans="1:18" x14ac:dyDescent="0.25">
      <c r="A97" s="91">
        <f t="shared" si="20"/>
        <v>48274</v>
      </c>
      <c r="B97" s="92">
        <f t="shared" si="21"/>
        <v>83</v>
      </c>
      <c r="C97" s="93">
        <f t="shared" si="22"/>
        <v>1388930.9776864145</v>
      </c>
      <c r="D97" s="94">
        <f t="shared" si="23"/>
        <v>6597.4221440104702</v>
      </c>
      <c r="E97" s="94">
        <f t="shared" si="24"/>
        <v>14514.426370496498</v>
      </c>
      <c r="F97" s="94">
        <f t="shared" si="14"/>
        <v>21111.848514506968</v>
      </c>
      <c r="G97" s="93">
        <f t="shared" si="15"/>
        <v>1374416.5513159181</v>
      </c>
      <c r="L97" s="145">
        <f t="shared" si="25"/>
        <v>48274</v>
      </c>
      <c r="M97" s="146">
        <f t="shared" si="26"/>
        <v>83</v>
      </c>
      <c r="N97" s="147">
        <f t="shared" si="27"/>
        <v>37352.359351956351</v>
      </c>
      <c r="O97" s="148">
        <f t="shared" si="16"/>
        <v>105.83168483054337</v>
      </c>
      <c r="P97" s="148">
        <f t="shared" si="17"/>
        <v>4103.4476452323997</v>
      </c>
      <c r="Q97" s="148">
        <f t="shared" si="18"/>
        <v>4209.2793300629428</v>
      </c>
      <c r="R97" s="147">
        <f t="shared" si="19"/>
        <v>33248.911706723949</v>
      </c>
    </row>
    <row r="98" spans="1:18" x14ac:dyDescent="0.25">
      <c r="A98" s="91">
        <f t="shared" si="20"/>
        <v>48305</v>
      </c>
      <c r="B98" s="92">
        <f t="shared" si="21"/>
        <v>84</v>
      </c>
      <c r="C98" s="93">
        <f t="shared" si="22"/>
        <v>1374416.5513159181</v>
      </c>
      <c r="D98" s="94">
        <f t="shared" si="23"/>
        <v>6528.4786187506106</v>
      </c>
      <c r="E98" s="94">
        <f t="shared" si="24"/>
        <v>14583.369895756357</v>
      </c>
      <c r="F98" s="94">
        <f t="shared" si="14"/>
        <v>21111.848514506968</v>
      </c>
      <c r="G98" s="93">
        <f t="shared" si="15"/>
        <v>1359833.1814201619</v>
      </c>
      <c r="L98" s="145">
        <f t="shared" si="25"/>
        <v>48305</v>
      </c>
      <c r="M98" s="146">
        <f t="shared" si="26"/>
        <v>84</v>
      </c>
      <c r="N98" s="147">
        <f t="shared" si="27"/>
        <v>33248.911706723949</v>
      </c>
      <c r="O98" s="148">
        <f t="shared" si="16"/>
        <v>94.20524983571822</v>
      </c>
      <c r="P98" s="148">
        <f t="shared" si="17"/>
        <v>4115.0740802272248</v>
      </c>
      <c r="Q98" s="148">
        <f t="shared" si="18"/>
        <v>4209.2793300629428</v>
      </c>
      <c r="R98" s="147">
        <f t="shared" si="19"/>
        <v>29133.837626496723</v>
      </c>
    </row>
    <row r="99" spans="1:18" x14ac:dyDescent="0.25">
      <c r="A99" s="91">
        <f t="shared" si="20"/>
        <v>48335</v>
      </c>
      <c r="B99" s="92">
        <f t="shared" si="21"/>
        <v>85</v>
      </c>
      <c r="C99" s="93">
        <f t="shared" si="22"/>
        <v>1359833.1814201619</v>
      </c>
      <c r="D99" s="94">
        <f t="shared" si="23"/>
        <v>6459.2076117457691</v>
      </c>
      <c r="E99" s="94">
        <f t="shared" si="24"/>
        <v>14652.640902761199</v>
      </c>
      <c r="F99" s="94">
        <f t="shared" si="14"/>
        <v>21111.848514506968</v>
      </c>
      <c r="G99" s="93">
        <f t="shared" si="15"/>
        <v>1345180.5405174007</v>
      </c>
      <c r="L99" s="145">
        <f t="shared" si="25"/>
        <v>48335</v>
      </c>
      <c r="M99" s="146">
        <f t="shared" si="26"/>
        <v>85</v>
      </c>
      <c r="N99" s="147">
        <f t="shared" si="27"/>
        <v>29133.837626496723</v>
      </c>
      <c r="O99" s="148">
        <f t="shared" si="16"/>
        <v>82.545873275074413</v>
      </c>
      <c r="P99" s="148">
        <f t="shared" si="17"/>
        <v>4126.7334567878688</v>
      </c>
      <c r="Q99" s="148">
        <f t="shared" si="18"/>
        <v>4209.2793300629428</v>
      </c>
      <c r="R99" s="147">
        <f t="shared" si="19"/>
        <v>25007.104169708855</v>
      </c>
    </row>
    <row r="100" spans="1:18" x14ac:dyDescent="0.25">
      <c r="A100" s="91">
        <f t="shared" si="20"/>
        <v>48366</v>
      </c>
      <c r="B100" s="92">
        <f t="shared" si="21"/>
        <v>86</v>
      </c>
      <c r="C100" s="93">
        <f t="shared" si="22"/>
        <v>1345180.5405174007</v>
      </c>
      <c r="D100" s="94">
        <f t="shared" si="23"/>
        <v>6389.6075674576532</v>
      </c>
      <c r="E100" s="94">
        <f t="shared" si="24"/>
        <v>14722.240947049313</v>
      </c>
      <c r="F100" s="94">
        <f t="shared" si="14"/>
        <v>21111.848514506964</v>
      </c>
      <c r="G100" s="93">
        <f t="shared" si="15"/>
        <v>1330458.2995703514</v>
      </c>
      <c r="L100" s="145">
        <f t="shared" si="25"/>
        <v>48366</v>
      </c>
      <c r="M100" s="146">
        <f t="shared" si="26"/>
        <v>86</v>
      </c>
      <c r="N100" s="147">
        <f t="shared" si="27"/>
        <v>25007.104169708855</v>
      </c>
      <c r="O100" s="148">
        <f t="shared" si="16"/>
        <v>70.853461814175461</v>
      </c>
      <c r="P100" s="148">
        <f t="shared" si="17"/>
        <v>4138.425868248768</v>
      </c>
      <c r="Q100" s="148">
        <f t="shared" si="18"/>
        <v>4209.2793300629437</v>
      </c>
      <c r="R100" s="147">
        <f t="shared" si="19"/>
        <v>20868.678301460088</v>
      </c>
    </row>
    <row r="101" spans="1:18" x14ac:dyDescent="0.25">
      <c r="A101" s="91">
        <f t="shared" si="20"/>
        <v>48396</v>
      </c>
      <c r="B101" s="92">
        <f t="shared" si="21"/>
        <v>87</v>
      </c>
      <c r="C101" s="93">
        <f t="shared" si="22"/>
        <v>1330458.2995703514</v>
      </c>
      <c r="D101" s="94">
        <f t="shared" si="23"/>
        <v>6319.6769229591691</v>
      </c>
      <c r="E101" s="94">
        <f t="shared" si="24"/>
        <v>14792.1715915478</v>
      </c>
      <c r="F101" s="94">
        <f t="shared" si="14"/>
        <v>21111.848514506968</v>
      </c>
      <c r="G101" s="93">
        <f t="shared" si="15"/>
        <v>1315666.1279788036</v>
      </c>
      <c r="L101" s="145">
        <f t="shared" si="25"/>
        <v>48396</v>
      </c>
      <c r="M101" s="146">
        <f t="shared" si="26"/>
        <v>87</v>
      </c>
      <c r="N101" s="147">
        <f t="shared" si="27"/>
        <v>20868.678301460088</v>
      </c>
      <c r="O101" s="148">
        <f t="shared" si="16"/>
        <v>59.127921854137277</v>
      </c>
      <c r="P101" s="148">
        <f t="shared" si="17"/>
        <v>4150.1514082088061</v>
      </c>
      <c r="Q101" s="148">
        <f t="shared" si="18"/>
        <v>4209.2793300629437</v>
      </c>
      <c r="R101" s="147">
        <f t="shared" si="19"/>
        <v>16718.526893251281</v>
      </c>
    </row>
    <row r="102" spans="1:18" x14ac:dyDescent="0.25">
      <c r="A102" s="91">
        <f t="shared" si="20"/>
        <v>48427</v>
      </c>
      <c r="B102" s="92">
        <f t="shared" si="21"/>
        <v>88</v>
      </c>
      <c r="C102" s="93">
        <f t="shared" si="22"/>
        <v>1315666.1279788036</v>
      </c>
      <c r="D102" s="94">
        <f t="shared" si="23"/>
        <v>6249.4141078993171</v>
      </c>
      <c r="E102" s="94">
        <f t="shared" si="24"/>
        <v>14862.434406607652</v>
      </c>
      <c r="F102" s="94">
        <f t="shared" si="14"/>
        <v>21111.848514506968</v>
      </c>
      <c r="G102" s="93">
        <f t="shared" si="15"/>
        <v>1300803.6935721959</v>
      </c>
      <c r="L102" s="145">
        <f t="shared" si="25"/>
        <v>48427</v>
      </c>
      <c r="M102" s="146">
        <f t="shared" si="26"/>
        <v>88</v>
      </c>
      <c r="N102" s="147">
        <f t="shared" si="27"/>
        <v>16718.526893251281</v>
      </c>
      <c r="O102" s="148">
        <f t="shared" si="16"/>
        <v>47.369159530879003</v>
      </c>
      <c r="P102" s="148">
        <f t="shared" si="17"/>
        <v>4161.9101705320636</v>
      </c>
      <c r="Q102" s="148">
        <f t="shared" si="18"/>
        <v>4209.2793300629428</v>
      </c>
      <c r="R102" s="147">
        <f t="shared" si="19"/>
        <v>12556.616722719216</v>
      </c>
    </row>
    <row r="103" spans="1:18" x14ac:dyDescent="0.25">
      <c r="A103" s="91">
        <f t="shared" si="20"/>
        <v>48458</v>
      </c>
      <c r="B103" s="92">
        <f t="shared" si="21"/>
        <v>89</v>
      </c>
      <c r="C103" s="93">
        <f t="shared" si="22"/>
        <v>1300803.6935721959</v>
      </c>
      <c r="D103" s="94">
        <f t="shared" si="23"/>
        <v>6178.8175444679309</v>
      </c>
      <c r="E103" s="94">
        <f t="shared" si="24"/>
        <v>14933.030970039037</v>
      </c>
      <c r="F103" s="94">
        <f t="shared" si="14"/>
        <v>21111.848514506968</v>
      </c>
      <c r="G103" s="93">
        <f t="shared" si="15"/>
        <v>1285870.6626021569</v>
      </c>
      <c r="L103" s="145">
        <f t="shared" si="25"/>
        <v>48458</v>
      </c>
      <c r="M103" s="146">
        <f t="shared" si="26"/>
        <v>89</v>
      </c>
      <c r="N103" s="147">
        <f t="shared" si="27"/>
        <v>12556.616722719216</v>
      </c>
      <c r="O103" s="148">
        <f t="shared" si="16"/>
        <v>35.577080714371483</v>
      </c>
      <c r="P103" s="148">
        <f t="shared" si="17"/>
        <v>4173.702249348572</v>
      </c>
      <c r="Q103" s="148">
        <f t="shared" si="18"/>
        <v>4209.2793300629437</v>
      </c>
      <c r="R103" s="147">
        <f t="shared" si="19"/>
        <v>8382.9144733706453</v>
      </c>
    </row>
    <row r="104" spans="1:18" x14ac:dyDescent="0.25">
      <c r="A104" s="91">
        <f t="shared" si="20"/>
        <v>48488</v>
      </c>
      <c r="B104" s="92">
        <f t="shared" si="21"/>
        <v>90</v>
      </c>
      <c r="C104" s="93">
        <f t="shared" si="22"/>
        <v>1285870.6626021569</v>
      </c>
      <c r="D104" s="94">
        <f t="shared" si="23"/>
        <v>6107.8856473602445</v>
      </c>
      <c r="E104" s="94">
        <f t="shared" si="24"/>
        <v>15003.962867146722</v>
      </c>
      <c r="F104" s="94">
        <f t="shared" si="14"/>
        <v>21111.848514506964</v>
      </c>
      <c r="G104" s="93">
        <f t="shared" si="15"/>
        <v>1270866.69973501</v>
      </c>
      <c r="L104" s="145">
        <f t="shared" si="25"/>
        <v>48488</v>
      </c>
      <c r="M104" s="146">
        <f t="shared" si="26"/>
        <v>90</v>
      </c>
      <c r="N104" s="147">
        <f t="shared" si="27"/>
        <v>8382.9144733706453</v>
      </c>
      <c r="O104" s="148">
        <f t="shared" si="16"/>
        <v>23.751591007883867</v>
      </c>
      <c r="P104" s="148">
        <f t="shared" si="17"/>
        <v>4185.5277390550591</v>
      </c>
      <c r="Q104" s="148">
        <f t="shared" si="18"/>
        <v>4209.2793300629428</v>
      </c>
      <c r="R104" s="147">
        <f t="shared" si="19"/>
        <v>4197.3867343155862</v>
      </c>
    </row>
    <row r="105" spans="1:18" x14ac:dyDescent="0.25">
      <c r="A105" s="91">
        <f t="shared" si="20"/>
        <v>48519</v>
      </c>
      <c r="B105" s="92">
        <f t="shared" si="21"/>
        <v>91</v>
      </c>
      <c r="C105" s="93">
        <f t="shared" si="22"/>
        <v>1270866.69973501</v>
      </c>
      <c r="D105" s="94">
        <f t="shared" si="23"/>
        <v>6036.6168237412976</v>
      </c>
      <c r="E105" s="94">
        <f t="shared" si="24"/>
        <v>15075.231690765668</v>
      </c>
      <c r="F105" s="94">
        <f t="shared" si="14"/>
        <v>21111.848514506964</v>
      </c>
      <c r="G105" s="93">
        <f t="shared" si="15"/>
        <v>1255791.4680442445</v>
      </c>
      <c r="L105" s="145">
        <f t="shared" si="25"/>
        <v>48519</v>
      </c>
      <c r="M105" s="146">
        <f t="shared" si="26"/>
        <v>91</v>
      </c>
      <c r="N105" s="147">
        <f t="shared" si="27"/>
        <v>4197.3867343155862</v>
      </c>
      <c r="O105" s="148">
        <f t="shared" si="16"/>
        <v>11.892595747227862</v>
      </c>
      <c r="P105" s="148">
        <f t="shared" si="17"/>
        <v>4197.3867343157153</v>
      </c>
      <c r="Q105" s="148">
        <f t="shared" si="18"/>
        <v>4209.2793300629428</v>
      </c>
      <c r="R105" s="147">
        <f t="shared" si="19"/>
        <v>-1.2914824765175581E-10</v>
      </c>
    </row>
    <row r="106" spans="1:18" x14ac:dyDescent="0.25">
      <c r="A106" s="91" t="str">
        <f t="shared" si="20"/>
        <v/>
      </c>
      <c r="B106" s="92" t="str">
        <f t="shared" si="21"/>
        <v/>
      </c>
      <c r="C106" s="93" t="str">
        <f t="shared" si="22"/>
        <v/>
      </c>
      <c r="D106" s="94" t="str">
        <f t="shared" si="23"/>
        <v/>
      </c>
      <c r="E106" s="94" t="str">
        <f t="shared" si="24"/>
        <v/>
      </c>
      <c r="F106" s="94" t="str">
        <f t="shared" si="14"/>
        <v/>
      </c>
      <c r="G106" s="93" t="str">
        <f t="shared" si="15"/>
        <v/>
      </c>
      <c r="L106" s="145" t="str">
        <f t="shared" si="25"/>
        <v/>
      </c>
      <c r="M106" s="146" t="str">
        <f t="shared" si="26"/>
        <v/>
      </c>
      <c r="N106" s="147" t="str">
        <f t="shared" si="27"/>
        <v/>
      </c>
      <c r="O106" s="148" t="str">
        <f t="shared" si="16"/>
        <v/>
      </c>
      <c r="P106" s="148" t="str">
        <f t="shared" si="17"/>
        <v/>
      </c>
      <c r="Q106" s="148" t="str">
        <f t="shared" si="18"/>
        <v/>
      </c>
      <c r="R106" s="147" t="str">
        <f t="shared" si="19"/>
        <v/>
      </c>
    </row>
    <row r="107" spans="1:18" x14ac:dyDescent="0.25">
      <c r="A107" s="91" t="str">
        <f t="shared" si="20"/>
        <v/>
      </c>
      <c r="B107" s="92" t="str">
        <f t="shared" si="21"/>
        <v/>
      </c>
      <c r="C107" s="93" t="str">
        <f t="shared" si="22"/>
        <v/>
      </c>
      <c r="D107" s="94" t="str">
        <f t="shared" si="23"/>
        <v/>
      </c>
      <c r="E107" s="94" t="str">
        <f t="shared" si="24"/>
        <v/>
      </c>
      <c r="F107" s="94" t="str">
        <f t="shared" si="14"/>
        <v/>
      </c>
      <c r="G107" s="93" t="str">
        <f t="shared" si="15"/>
        <v/>
      </c>
      <c r="L107" s="145" t="str">
        <f t="shared" si="25"/>
        <v/>
      </c>
      <c r="M107" s="146" t="str">
        <f t="shared" si="26"/>
        <v/>
      </c>
      <c r="N107" s="147" t="str">
        <f t="shared" si="27"/>
        <v/>
      </c>
      <c r="O107" s="148" t="str">
        <f t="shared" si="16"/>
        <v/>
      </c>
      <c r="P107" s="148" t="str">
        <f t="shared" si="17"/>
        <v/>
      </c>
      <c r="Q107" s="148" t="str">
        <f t="shared" si="18"/>
        <v/>
      </c>
      <c r="R107" s="147" t="str">
        <f t="shared" si="19"/>
        <v/>
      </c>
    </row>
    <row r="108" spans="1:18" x14ac:dyDescent="0.25">
      <c r="A108" s="91" t="str">
        <f t="shared" si="20"/>
        <v/>
      </c>
      <c r="B108" s="92" t="str">
        <f t="shared" si="21"/>
        <v/>
      </c>
      <c r="C108" s="93" t="str">
        <f t="shared" si="22"/>
        <v/>
      </c>
      <c r="D108" s="94" t="str">
        <f t="shared" si="23"/>
        <v/>
      </c>
      <c r="E108" s="94" t="str">
        <f t="shared" si="24"/>
        <v/>
      </c>
      <c r="F108" s="94" t="str">
        <f t="shared" si="14"/>
        <v/>
      </c>
      <c r="G108" s="93" t="str">
        <f t="shared" si="15"/>
        <v/>
      </c>
      <c r="L108" s="145" t="str">
        <f t="shared" si="25"/>
        <v/>
      </c>
      <c r="M108" s="146" t="str">
        <f t="shared" si="26"/>
        <v/>
      </c>
      <c r="N108" s="147" t="str">
        <f t="shared" si="27"/>
        <v/>
      </c>
      <c r="O108" s="148" t="str">
        <f t="shared" si="16"/>
        <v/>
      </c>
      <c r="P108" s="148" t="str">
        <f t="shared" si="17"/>
        <v/>
      </c>
      <c r="Q108" s="148" t="str">
        <f t="shared" si="18"/>
        <v/>
      </c>
      <c r="R108" s="147" t="str">
        <f t="shared" si="19"/>
        <v/>
      </c>
    </row>
    <row r="109" spans="1:18" x14ac:dyDescent="0.25">
      <c r="A109" s="91" t="str">
        <f t="shared" si="20"/>
        <v/>
      </c>
      <c r="B109" s="92" t="str">
        <f t="shared" si="21"/>
        <v/>
      </c>
      <c r="C109" s="93" t="str">
        <f t="shared" si="22"/>
        <v/>
      </c>
      <c r="D109" s="94" t="str">
        <f t="shared" si="23"/>
        <v/>
      </c>
      <c r="E109" s="94" t="str">
        <f t="shared" si="24"/>
        <v/>
      </c>
      <c r="F109" s="94" t="str">
        <f t="shared" si="14"/>
        <v/>
      </c>
      <c r="G109" s="93" t="str">
        <f t="shared" si="15"/>
        <v/>
      </c>
      <c r="L109" s="145" t="str">
        <f t="shared" si="25"/>
        <v/>
      </c>
      <c r="M109" s="146" t="str">
        <f t="shared" si="26"/>
        <v/>
      </c>
      <c r="N109" s="147" t="str">
        <f t="shared" si="27"/>
        <v/>
      </c>
      <c r="O109" s="148" t="str">
        <f t="shared" si="16"/>
        <v/>
      </c>
      <c r="P109" s="148" t="str">
        <f t="shared" si="17"/>
        <v/>
      </c>
      <c r="Q109" s="148" t="str">
        <f t="shared" si="18"/>
        <v/>
      </c>
      <c r="R109" s="147" t="str">
        <f t="shared" si="19"/>
        <v/>
      </c>
    </row>
    <row r="110" spans="1:18" x14ac:dyDescent="0.25">
      <c r="A110" s="91" t="str">
        <f t="shared" si="20"/>
        <v/>
      </c>
      <c r="B110" s="92" t="str">
        <f t="shared" si="21"/>
        <v/>
      </c>
      <c r="C110" s="93" t="str">
        <f t="shared" si="22"/>
        <v/>
      </c>
      <c r="D110" s="94" t="str">
        <f t="shared" si="23"/>
        <v/>
      </c>
      <c r="E110" s="94" t="str">
        <f t="shared" si="24"/>
        <v/>
      </c>
      <c r="F110" s="94" t="str">
        <f t="shared" si="14"/>
        <v/>
      </c>
      <c r="G110" s="93" t="str">
        <f t="shared" si="15"/>
        <v/>
      </c>
      <c r="L110" s="145" t="str">
        <f t="shared" si="25"/>
        <v/>
      </c>
      <c r="M110" s="146" t="str">
        <f t="shared" si="26"/>
        <v/>
      </c>
      <c r="N110" s="147" t="str">
        <f t="shared" si="27"/>
        <v/>
      </c>
      <c r="O110" s="148" t="str">
        <f t="shared" si="16"/>
        <v/>
      </c>
      <c r="P110" s="148" t="str">
        <f t="shared" si="17"/>
        <v/>
      </c>
      <c r="Q110" s="148" t="str">
        <f t="shared" si="18"/>
        <v/>
      </c>
      <c r="R110" s="147" t="str">
        <f t="shared" si="19"/>
        <v/>
      </c>
    </row>
    <row r="111" spans="1:18" x14ac:dyDescent="0.25">
      <c r="A111" s="91" t="str">
        <f t="shared" si="20"/>
        <v/>
      </c>
      <c r="B111" s="92" t="str">
        <f t="shared" si="21"/>
        <v/>
      </c>
      <c r="C111" s="93" t="str">
        <f t="shared" si="22"/>
        <v/>
      </c>
      <c r="D111" s="94" t="str">
        <f t="shared" si="23"/>
        <v/>
      </c>
      <c r="E111" s="94" t="str">
        <f t="shared" si="24"/>
        <v/>
      </c>
      <c r="F111" s="94" t="str">
        <f t="shared" si="14"/>
        <v/>
      </c>
      <c r="G111" s="93" t="str">
        <f t="shared" si="15"/>
        <v/>
      </c>
      <c r="L111" s="145" t="str">
        <f t="shared" si="25"/>
        <v/>
      </c>
      <c r="M111" s="146" t="str">
        <f t="shared" si="26"/>
        <v/>
      </c>
      <c r="N111" s="147" t="str">
        <f t="shared" si="27"/>
        <v/>
      </c>
      <c r="O111" s="148" t="str">
        <f t="shared" si="16"/>
        <v/>
      </c>
      <c r="P111" s="148" t="str">
        <f t="shared" si="17"/>
        <v/>
      </c>
      <c r="Q111" s="148" t="str">
        <f t="shared" si="18"/>
        <v/>
      </c>
      <c r="R111" s="147" t="str">
        <f t="shared" si="19"/>
        <v/>
      </c>
    </row>
    <row r="112" spans="1:18" x14ac:dyDescent="0.25">
      <c r="A112" s="91" t="str">
        <f t="shared" si="20"/>
        <v/>
      </c>
      <c r="B112" s="92" t="str">
        <f t="shared" si="21"/>
        <v/>
      </c>
      <c r="C112" s="93" t="str">
        <f t="shared" si="22"/>
        <v/>
      </c>
      <c r="D112" s="94" t="str">
        <f t="shared" si="23"/>
        <v/>
      </c>
      <c r="E112" s="94" t="str">
        <f t="shared" si="24"/>
        <v/>
      </c>
      <c r="F112" s="94" t="str">
        <f t="shared" si="14"/>
        <v/>
      </c>
      <c r="G112" s="93" t="str">
        <f t="shared" si="15"/>
        <v/>
      </c>
      <c r="L112" s="145" t="str">
        <f t="shared" si="25"/>
        <v/>
      </c>
      <c r="M112" s="146" t="str">
        <f t="shared" si="26"/>
        <v/>
      </c>
      <c r="N112" s="147" t="str">
        <f t="shared" si="27"/>
        <v/>
      </c>
      <c r="O112" s="148" t="str">
        <f t="shared" si="16"/>
        <v/>
      </c>
      <c r="P112" s="148" t="str">
        <f t="shared" si="17"/>
        <v/>
      </c>
      <c r="Q112" s="148" t="str">
        <f t="shared" si="18"/>
        <v/>
      </c>
      <c r="R112" s="147" t="str">
        <f t="shared" si="19"/>
        <v/>
      </c>
    </row>
    <row r="113" spans="1:18" x14ac:dyDescent="0.25">
      <c r="A113" s="91" t="str">
        <f t="shared" si="20"/>
        <v/>
      </c>
      <c r="B113" s="92" t="str">
        <f t="shared" si="21"/>
        <v/>
      </c>
      <c r="C113" s="93" t="str">
        <f t="shared" si="22"/>
        <v/>
      </c>
      <c r="D113" s="94" t="str">
        <f t="shared" si="23"/>
        <v/>
      </c>
      <c r="E113" s="94" t="str">
        <f t="shared" si="24"/>
        <v/>
      </c>
      <c r="F113" s="94" t="str">
        <f t="shared" si="14"/>
        <v/>
      </c>
      <c r="G113" s="93" t="str">
        <f t="shared" si="15"/>
        <v/>
      </c>
      <c r="L113" s="145" t="str">
        <f t="shared" si="25"/>
        <v/>
      </c>
      <c r="M113" s="146" t="str">
        <f t="shared" si="26"/>
        <v/>
      </c>
      <c r="N113" s="147" t="str">
        <f t="shared" si="27"/>
        <v/>
      </c>
      <c r="O113" s="148" t="str">
        <f t="shared" si="16"/>
        <v/>
      </c>
      <c r="P113" s="148" t="str">
        <f t="shared" si="17"/>
        <v/>
      </c>
      <c r="Q113" s="148" t="str">
        <f t="shared" si="18"/>
        <v/>
      </c>
      <c r="R113" s="147" t="str">
        <f t="shared" si="19"/>
        <v/>
      </c>
    </row>
    <row r="114" spans="1:18" x14ac:dyDescent="0.25">
      <c r="A114" s="91" t="str">
        <f t="shared" si="20"/>
        <v/>
      </c>
      <c r="B114" s="92" t="str">
        <f t="shared" si="21"/>
        <v/>
      </c>
      <c r="C114" s="93" t="str">
        <f t="shared" si="22"/>
        <v/>
      </c>
      <c r="D114" s="94" t="str">
        <f t="shared" si="23"/>
        <v/>
      </c>
      <c r="E114" s="94" t="str">
        <f t="shared" si="24"/>
        <v/>
      </c>
      <c r="F114" s="94" t="str">
        <f t="shared" si="14"/>
        <v/>
      </c>
      <c r="G114" s="93" t="str">
        <f t="shared" si="15"/>
        <v/>
      </c>
      <c r="L114" s="145" t="str">
        <f t="shared" si="25"/>
        <v/>
      </c>
      <c r="M114" s="146" t="str">
        <f t="shared" si="26"/>
        <v/>
      </c>
      <c r="N114" s="147" t="str">
        <f t="shared" si="27"/>
        <v/>
      </c>
      <c r="O114" s="148" t="str">
        <f t="shared" si="16"/>
        <v/>
      </c>
      <c r="P114" s="148" t="str">
        <f t="shared" si="17"/>
        <v/>
      </c>
      <c r="Q114" s="148" t="str">
        <f t="shared" si="18"/>
        <v/>
      </c>
      <c r="R114" s="147" t="str">
        <f t="shared" si="19"/>
        <v/>
      </c>
    </row>
    <row r="115" spans="1:18" x14ac:dyDescent="0.25">
      <c r="A115" s="91" t="str">
        <f t="shared" si="20"/>
        <v/>
      </c>
      <c r="B115" s="92" t="str">
        <f t="shared" si="21"/>
        <v/>
      </c>
      <c r="C115" s="93" t="str">
        <f t="shared" si="22"/>
        <v/>
      </c>
      <c r="D115" s="94" t="str">
        <f t="shared" si="23"/>
        <v/>
      </c>
      <c r="E115" s="94" t="str">
        <f t="shared" si="24"/>
        <v/>
      </c>
      <c r="F115" s="94" t="str">
        <f t="shared" si="14"/>
        <v/>
      </c>
      <c r="G115" s="93" t="str">
        <f t="shared" si="15"/>
        <v/>
      </c>
      <c r="L115" s="145" t="str">
        <f t="shared" si="25"/>
        <v/>
      </c>
      <c r="M115" s="146" t="str">
        <f t="shared" si="26"/>
        <v/>
      </c>
      <c r="N115" s="147" t="str">
        <f t="shared" si="27"/>
        <v/>
      </c>
      <c r="O115" s="148" t="str">
        <f t="shared" si="16"/>
        <v/>
      </c>
      <c r="P115" s="148" t="str">
        <f t="shared" si="17"/>
        <v/>
      </c>
      <c r="Q115" s="148" t="str">
        <f t="shared" si="18"/>
        <v/>
      </c>
      <c r="R115" s="147" t="str">
        <f t="shared" si="19"/>
        <v/>
      </c>
    </row>
    <row r="116" spans="1:18" x14ac:dyDescent="0.25">
      <c r="A116" s="91" t="str">
        <f t="shared" si="20"/>
        <v/>
      </c>
      <c r="B116" s="92" t="str">
        <f t="shared" si="21"/>
        <v/>
      </c>
      <c r="C116" s="93" t="str">
        <f t="shared" si="22"/>
        <v/>
      </c>
      <c r="D116" s="94" t="str">
        <f t="shared" si="23"/>
        <v/>
      </c>
      <c r="E116" s="94" t="str">
        <f t="shared" si="24"/>
        <v/>
      </c>
      <c r="F116" s="94" t="str">
        <f t="shared" si="14"/>
        <v/>
      </c>
      <c r="G116" s="93" t="str">
        <f t="shared" si="15"/>
        <v/>
      </c>
      <c r="L116" s="145" t="str">
        <f t="shared" si="25"/>
        <v/>
      </c>
      <c r="M116" s="146" t="str">
        <f t="shared" si="26"/>
        <v/>
      </c>
      <c r="N116" s="147" t="str">
        <f t="shared" si="27"/>
        <v/>
      </c>
      <c r="O116" s="148" t="str">
        <f t="shared" si="16"/>
        <v/>
      </c>
      <c r="P116" s="148" t="str">
        <f t="shared" si="17"/>
        <v/>
      </c>
      <c r="Q116" s="148" t="str">
        <f t="shared" si="18"/>
        <v/>
      </c>
      <c r="R116" s="147" t="str">
        <f t="shared" si="19"/>
        <v/>
      </c>
    </row>
    <row r="117" spans="1:18" x14ac:dyDescent="0.25">
      <c r="A117" s="91" t="str">
        <f t="shared" si="20"/>
        <v/>
      </c>
      <c r="B117" s="92" t="str">
        <f t="shared" si="21"/>
        <v/>
      </c>
      <c r="C117" s="93" t="str">
        <f t="shared" si="22"/>
        <v/>
      </c>
      <c r="D117" s="94" t="str">
        <f t="shared" si="23"/>
        <v/>
      </c>
      <c r="E117" s="94" t="str">
        <f t="shared" si="24"/>
        <v/>
      </c>
      <c r="F117" s="94" t="str">
        <f t="shared" si="14"/>
        <v/>
      </c>
      <c r="G117" s="93" t="str">
        <f t="shared" si="15"/>
        <v/>
      </c>
      <c r="L117" s="145" t="str">
        <f t="shared" si="25"/>
        <v/>
      </c>
      <c r="M117" s="146" t="str">
        <f t="shared" si="26"/>
        <v/>
      </c>
      <c r="N117" s="147" t="str">
        <f t="shared" si="27"/>
        <v/>
      </c>
      <c r="O117" s="148" t="str">
        <f t="shared" si="16"/>
        <v/>
      </c>
      <c r="P117" s="148" t="str">
        <f t="shared" si="17"/>
        <v/>
      </c>
      <c r="Q117" s="148" t="str">
        <f t="shared" si="18"/>
        <v/>
      </c>
      <c r="R117" s="147" t="str">
        <f t="shared" si="19"/>
        <v/>
      </c>
    </row>
    <row r="118" spans="1:18" x14ac:dyDescent="0.25">
      <c r="A118" s="91" t="str">
        <f t="shared" si="20"/>
        <v/>
      </c>
      <c r="B118" s="92" t="str">
        <f t="shared" si="21"/>
        <v/>
      </c>
      <c r="C118" s="93" t="str">
        <f t="shared" si="22"/>
        <v/>
      </c>
      <c r="D118" s="94" t="str">
        <f t="shared" si="23"/>
        <v/>
      </c>
      <c r="E118" s="94" t="str">
        <f t="shared" si="24"/>
        <v/>
      </c>
      <c r="F118" s="94" t="str">
        <f t="shared" si="14"/>
        <v/>
      </c>
      <c r="G118" s="93" t="str">
        <f t="shared" si="15"/>
        <v/>
      </c>
      <c r="L118" s="145" t="str">
        <f t="shared" si="25"/>
        <v/>
      </c>
      <c r="M118" s="146" t="str">
        <f t="shared" si="26"/>
        <v/>
      </c>
      <c r="N118" s="147" t="str">
        <f t="shared" si="27"/>
        <v/>
      </c>
      <c r="O118" s="148" t="str">
        <f t="shared" si="16"/>
        <v/>
      </c>
      <c r="P118" s="148" t="str">
        <f t="shared" si="17"/>
        <v/>
      </c>
      <c r="Q118" s="148" t="str">
        <f t="shared" si="18"/>
        <v/>
      </c>
      <c r="R118" s="147" t="str">
        <f t="shared" si="19"/>
        <v/>
      </c>
    </row>
    <row r="119" spans="1:18" x14ac:dyDescent="0.25">
      <c r="A119" s="91" t="str">
        <f t="shared" si="20"/>
        <v/>
      </c>
      <c r="B119" s="92" t="str">
        <f t="shared" si="21"/>
        <v/>
      </c>
      <c r="C119" s="93" t="str">
        <f t="shared" si="22"/>
        <v/>
      </c>
      <c r="D119" s="94" t="str">
        <f t="shared" si="23"/>
        <v/>
      </c>
      <c r="E119" s="94" t="str">
        <f t="shared" si="24"/>
        <v/>
      </c>
      <c r="F119" s="94" t="str">
        <f t="shared" si="14"/>
        <v/>
      </c>
      <c r="G119" s="93" t="str">
        <f t="shared" si="15"/>
        <v/>
      </c>
      <c r="L119" s="145" t="str">
        <f t="shared" si="25"/>
        <v/>
      </c>
      <c r="M119" s="146" t="str">
        <f t="shared" si="26"/>
        <v/>
      </c>
      <c r="N119" s="147" t="str">
        <f t="shared" si="27"/>
        <v/>
      </c>
      <c r="O119" s="148" t="str">
        <f t="shared" si="16"/>
        <v/>
      </c>
      <c r="P119" s="148" t="str">
        <f t="shared" si="17"/>
        <v/>
      </c>
      <c r="Q119" s="148" t="str">
        <f t="shared" si="18"/>
        <v/>
      </c>
      <c r="R119" s="147" t="str">
        <f t="shared" si="19"/>
        <v/>
      </c>
    </row>
    <row r="120" spans="1:18" x14ac:dyDescent="0.25">
      <c r="A120" s="91" t="str">
        <f t="shared" si="20"/>
        <v/>
      </c>
      <c r="B120" s="92" t="str">
        <f t="shared" si="21"/>
        <v/>
      </c>
      <c r="C120" s="93" t="str">
        <f t="shared" si="22"/>
        <v/>
      </c>
      <c r="D120" s="94" t="str">
        <f t="shared" si="23"/>
        <v/>
      </c>
      <c r="E120" s="94" t="str">
        <f t="shared" si="24"/>
        <v/>
      </c>
      <c r="F120" s="94" t="str">
        <f t="shared" si="14"/>
        <v/>
      </c>
      <c r="G120" s="93" t="str">
        <f t="shared" si="15"/>
        <v/>
      </c>
      <c r="L120" s="145" t="str">
        <f t="shared" si="25"/>
        <v/>
      </c>
      <c r="M120" s="146" t="str">
        <f t="shared" si="26"/>
        <v/>
      </c>
      <c r="N120" s="147" t="str">
        <f t="shared" si="27"/>
        <v/>
      </c>
      <c r="O120" s="148" t="str">
        <f t="shared" si="16"/>
        <v/>
      </c>
      <c r="P120" s="148" t="str">
        <f t="shared" si="17"/>
        <v/>
      </c>
      <c r="Q120" s="148" t="str">
        <f t="shared" si="18"/>
        <v/>
      </c>
      <c r="R120" s="147" t="str">
        <f t="shared" si="19"/>
        <v/>
      </c>
    </row>
    <row r="121" spans="1:18" x14ac:dyDescent="0.25">
      <c r="A121" s="91" t="str">
        <f t="shared" si="20"/>
        <v/>
      </c>
      <c r="B121" s="92" t="str">
        <f t="shared" si="21"/>
        <v/>
      </c>
      <c r="C121" s="93" t="str">
        <f t="shared" si="22"/>
        <v/>
      </c>
      <c r="D121" s="94" t="str">
        <f t="shared" si="23"/>
        <v/>
      </c>
      <c r="E121" s="94" t="str">
        <f t="shared" si="24"/>
        <v/>
      </c>
      <c r="F121" s="94" t="str">
        <f t="shared" si="14"/>
        <v/>
      </c>
      <c r="G121" s="93" t="str">
        <f t="shared" si="15"/>
        <v/>
      </c>
      <c r="L121" s="145" t="str">
        <f t="shared" si="25"/>
        <v/>
      </c>
      <c r="M121" s="146" t="str">
        <f t="shared" si="26"/>
        <v/>
      </c>
      <c r="N121" s="147" t="str">
        <f t="shared" si="27"/>
        <v/>
      </c>
      <c r="O121" s="148" t="str">
        <f t="shared" si="16"/>
        <v/>
      </c>
      <c r="P121" s="148" t="str">
        <f t="shared" si="17"/>
        <v/>
      </c>
      <c r="Q121" s="148" t="str">
        <f t="shared" si="18"/>
        <v/>
      </c>
      <c r="R121" s="147" t="str">
        <f t="shared" si="19"/>
        <v/>
      </c>
    </row>
    <row r="122" spans="1:18" x14ac:dyDescent="0.25">
      <c r="A122" s="91" t="str">
        <f t="shared" si="20"/>
        <v/>
      </c>
      <c r="B122" s="92" t="str">
        <f t="shared" si="21"/>
        <v/>
      </c>
      <c r="C122" s="93" t="str">
        <f t="shared" si="22"/>
        <v/>
      </c>
      <c r="D122" s="94" t="str">
        <f t="shared" si="23"/>
        <v/>
      </c>
      <c r="E122" s="94" t="str">
        <f t="shared" si="24"/>
        <v/>
      </c>
      <c r="F122" s="94" t="str">
        <f t="shared" si="14"/>
        <v/>
      </c>
      <c r="G122" s="93" t="str">
        <f t="shared" si="15"/>
        <v/>
      </c>
      <c r="L122" s="145" t="str">
        <f t="shared" si="25"/>
        <v/>
      </c>
      <c r="M122" s="146" t="str">
        <f t="shared" si="26"/>
        <v/>
      </c>
      <c r="N122" s="147" t="str">
        <f t="shared" si="27"/>
        <v/>
      </c>
      <c r="O122" s="148" t="str">
        <f t="shared" si="16"/>
        <v/>
      </c>
      <c r="P122" s="148" t="str">
        <f t="shared" si="17"/>
        <v/>
      </c>
      <c r="Q122" s="148" t="str">
        <f t="shared" si="18"/>
        <v/>
      </c>
      <c r="R122" s="147" t="str">
        <f t="shared" si="19"/>
        <v/>
      </c>
    </row>
    <row r="123" spans="1:18" x14ac:dyDescent="0.25">
      <c r="A123" s="91" t="str">
        <f t="shared" si="20"/>
        <v/>
      </c>
      <c r="B123" s="92" t="str">
        <f t="shared" si="21"/>
        <v/>
      </c>
      <c r="C123" s="93" t="str">
        <f t="shared" si="22"/>
        <v/>
      </c>
      <c r="D123" s="94" t="str">
        <f t="shared" si="23"/>
        <v/>
      </c>
      <c r="E123" s="94" t="str">
        <f t="shared" si="24"/>
        <v/>
      </c>
      <c r="F123" s="94" t="str">
        <f t="shared" si="14"/>
        <v/>
      </c>
      <c r="G123" s="93" t="str">
        <f t="shared" si="15"/>
        <v/>
      </c>
      <c r="L123" s="145" t="str">
        <f t="shared" si="25"/>
        <v/>
      </c>
      <c r="M123" s="146" t="str">
        <f t="shared" si="26"/>
        <v/>
      </c>
      <c r="N123" s="147" t="str">
        <f t="shared" si="27"/>
        <v/>
      </c>
      <c r="O123" s="148" t="str">
        <f t="shared" si="16"/>
        <v/>
      </c>
      <c r="P123" s="148" t="str">
        <f t="shared" si="17"/>
        <v/>
      </c>
      <c r="Q123" s="148" t="str">
        <f t="shared" si="18"/>
        <v/>
      </c>
      <c r="R123" s="147" t="str">
        <f t="shared" si="19"/>
        <v/>
      </c>
    </row>
    <row r="124" spans="1:18" x14ac:dyDescent="0.25">
      <c r="A124" s="91" t="str">
        <f t="shared" si="20"/>
        <v/>
      </c>
      <c r="B124" s="92" t="str">
        <f t="shared" si="21"/>
        <v/>
      </c>
      <c r="C124" s="93" t="str">
        <f t="shared" si="22"/>
        <v/>
      </c>
      <c r="D124" s="94" t="str">
        <f t="shared" si="23"/>
        <v/>
      </c>
      <c r="E124" s="94" t="str">
        <f t="shared" si="24"/>
        <v/>
      </c>
      <c r="F124" s="94" t="str">
        <f t="shared" si="14"/>
        <v/>
      </c>
      <c r="G124" s="93" t="str">
        <f t="shared" si="15"/>
        <v/>
      </c>
      <c r="L124" s="145" t="str">
        <f t="shared" si="25"/>
        <v/>
      </c>
      <c r="M124" s="146" t="str">
        <f t="shared" si="26"/>
        <v/>
      </c>
      <c r="N124" s="147" t="str">
        <f t="shared" si="27"/>
        <v/>
      </c>
      <c r="O124" s="148" t="str">
        <f t="shared" si="16"/>
        <v/>
      </c>
      <c r="P124" s="148" t="str">
        <f t="shared" si="17"/>
        <v/>
      </c>
      <c r="Q124" s="148" t="str">
        <f t="shared" si="18"/>
        <v/>
      </c>
      <c r="R124" s="147" t="str">
        <f t="shared" si="19"/>
        <v/>
      </c>
    </row>
    <row r="125" spans="1:18" x14ac:dyDescent="0.25">
      <c r="A125" s="91" t="str">
        <f t="shared" si="20"/>
        <v/>
      </c>
      <c r="B125" s="92" t="str">
        <f t="shared" si="21"/>
        <v/>
      </c>
      <c r="C125" s="93" t="str">
        <f t="shared" si="22"/>
        <v/>
      </c>
      <c r="D125" s="94" t="str">
        <f t="shared" si="23"/>
        <v/>
      </c>
      <c r="E125" s="94" t="str">
        <f t="shared" si="24"/>
        <v/>
      </c>
      <c r="F125" s="94" t="str">
        <f t="shared" si="14"/>
        <v/>
      </c>
      <c r="G125" s="93" t="str">
        <f t="shared" si="15"/>
        <v/>
      </c>
      <c r="L125" s="145" t="str">
        <f t="shared" si="25"/>
        <v/>
      </c>
      <c r="M125" s="146" t="str">
        <f t="shared" si="26"/>
        <v/>
      </c>
      <c r="N125" s="147" t="str">
        <f t="shared" si="27"/>
        <v/>
      </c>
      <c r="O125" s="148" t="str">
        <f t="shared" si="16"/>
        <v/>
      </c>
      <c r="P125" s="148" t="str">
        <f t="shared" si="17"/>
        <v/>
      </c>
      <c r="Q125" s="148" t="str">
        <f t="shared" si="18"/>
        <v/>
      </c>
      <c r="R125" s="147" t="str">
        <f t="shared" si="19"/>
        <v/>
      </c>
    </row>
    <row r="126" spans="1:18" x14ac:dyDescent="0.25">
      <c r="A126" s="91" t="str">
        <f t="shared" si="20"/>
        <v/>
      </c>
      <c r="B126" s="92" t="str">
        <f t="shared" si="21"/>
        <v/>
      </c>
      <c r="C126" s="93" t="str">
        <f t="shared" si="22"/>
        <v/>
      </c>
      <c r="D126" s="94" t="str">
        <f t="shared" si="23"/>
        <v/>
      </c>
      <c r="E126" s="94" t="str">
        <f t="shared" si="24"/>
        <v/>
      </c>
      <c r="F126" s="94" t="str">
        <f t="shared" si="14"/>
        <v/>
      </c>
      <c r="G126" s="93" t="str">
        <f t="shared" si="15"/>
        <v/>
      </c>
      <c r="L126" s="145" t="str">
        <f t="shared" si="25"/>
        <v/>
      </c>
      <c r="M126" s="146" t="str">
        <f t="shared" si="26"/>
        <v/>
      </c>
      <c r="N126" s="147" t="str">
        <f t="shared" si="27"/>
        <v/>
      </c>
      <c r="O126" s="148" t="str">
        <f t="shared" si="16"/>
        <v/>
      </c>
      <c r="P126" s="148" t="str">
        <f t="shared" si="17"/>
        <v/>
      </c>
      <c r="Q126" s="148" t="str">
        <f t="shared" si="18"/>
        <v/>
      </c>
      <c r="R126" s="147" t="str">
        <f t="shared" si="19"/>
        <v/>
      </c>
    </row>
    <row r="127" spans="1:18" x14ac:dyDescent="0.25">
      <c r="A127" s="91" t="str">
        <f t="shared" si="20"/>
        <v/>
      </c>
      <c r="B127" s="92" t="str">
        <f t="shared" si="21"/>
        <v/>
      </c>
      <c r="C127" s="93" t="str">
        <f t="shared" si="22"/>
        <v/>
      </c>
      <c r="D127" s="94" t="str">
        <f t="shared" si="23"/>
        <v/>
      </c>
      <c r="E127" s="94" t="str">
        <f t="shared" si="24"/>
        <v/>
      </c>
      <c r="F127" s="94" t="str">
        <f t="shared" si="14"/>
        <v/>
      </c>
      <c r="G127" s="93" t="str">
        <f t="shared" si="15"/>
        <v/>
      </c>
      <c r="L127" s="145" t="str">
        <f t="shared" si="25"/>
        <v/>
      </c>
      <c r="M127" s="146" t="str">
        <f t="shared" si="26"/>
        <v/>
      </c>
      <c r="N127" s="147" t="str">
        <f t="shared" si="27"/>
        <v/>
      </c>
      <c r="O127" s="148" t="str">
        <f t="shared" si="16"/>
        <v/>
      </c>
      <c r="P127" s="148" t="str">
        <f t="shared" si="17"/>
        <v/>
      </c>
      <c r="Q127" s="148" t="str">
        <f t="shared" si="18"/>
        <v/>
      </c>
      <c r="R127" s="147" t="str">
        <f t="shared" si="19"/>
        <v/>
      </c>
    </row>
    <row r="128" spans="1:18" x14ac:dyDescent="0.25">
      <c r="A128" s="91" t="str">
        <f t="shared" si="20"/>
        <v/>
      </c>
      <c r="B128" s="92" t="str">
        <f t="shared" si="21"/>
        <v/>
      </c>
      <c r="C128" s="93" t="str">
        <f t="shared" si="22"/>
        <v/>
      </c>
      <c r="D128" s="94" t="str">
        <f t="shared" si="23"/>
        <v/>
      </c>
      <c r="E128" s="94" t="str">
        <f t="shared" si="24"/>
        <v/>
      </c>
      <c r="F128" s="94" t="str">
        <f t="shared" si="14"/>
        <v/>
      </c>
      <c r="G128" s="93" t="str">
        <f t="shared" si="15"/>
        <v/>
      </c>
      <c r="L128" s="145" t="str">
        <f t="shared" si="25"/>
        <v/>
      </c>
      <c r="M128" s="146" t="str">
        <f t="shared" si="26"/>
        <v/>
      </c>
      <c r="N128" s="147" t="str">
        <f t="shared" si="27"/>
        <v/>
      </c>
      <c r="O128" s="148" t="str">
        <f t="shared" si="16"/>
        <v/>
      </c>
      <c r="P128" s="148" t="str">
        <f t="shared" si="17"/>
        <v/>
      </c>
      <c r="Q128" s="148" t="str">
        <f t="shared" si="18"/>
        <v/>
      </c>
      <c r="R128" s="147" t="str">
        <f t="shared" si="19"/>
        <v/>
      </c>
    </row>
    <row r="129" spans="1:18" x14ac:dyDescent="0.25">
      <c r="A129" s="91" t="str">
        <f t="shared" si="20"/>
        <v/>
      </c>
      <c r="B129" s="92" t="str">
        <f t="shared" si="21"/>
        <v/>
      </c>
      <c r="C129" s="93" t="str">
        <f t="shared" si="22"/>
        <v/>
      </c>
      <c r="D129" s="94" t="str">
        <f t="shared" si="23"/>
        <v/>
      </c>
      <c r="E129" s="94" t="str">
        <f t="shared" si="24"/>
        <v/>
      </c>
      <c r="F129" s="94" t="str">
        <f t="shared" si="14"/>
        <v/>
      </c>
      <c r="G129" s="93" t="str">
        <f t="shared" si="15"/>
        <v/>
      </c>
      <c r="L129" s="145" t="str">
        <f t="shared" si="25"/>
        <v/>
      </c>
      <c r="M129" s="146" t="str">
        <f t="shared" si="26"/>
        <v/>
      </c>
      <c r="N129" s="147" t="str">
        <f t="shared" si="27"/>
        <v/>
      </c>
      <c r="O129" s="148" t="str">
        <f t="shared" si="16"/>
        <v/>
      </c>
      <c r="P129" s="148" t="str">
        <f t="shared" si="17"/>
        <v/>
      </c>
      <c r="Q129" s="148" t="str">
        <f t="shared" si="18"/>
        <v/>
      </c>
      <c r="R129" s="147" t="str">
        <f t="shared" si="19"/>
        <v/>
      </c>
    </row>
    <row r="130" spans="1:18" x14ac:dyDescent="0.25">
      <c r="A130" s="91" t="str">
        <f t="shared" si="20"/>
        <v/>
      </c>
      <c r="B130" s="92" t="str">
        <f t="shared" si="21"/>
        <v/>
      </c>
      <c r="C130" s="93" t="str">
        <f t="shared" si="22"/>
        <v/>
      </c>
      <c r="D130" s="94" t="str">
        <f t="shared" si="23"/>
        <v/>
      </c>
      <c r="E130" s="94" t="str">
        <f t="shared" si="24"/>
        <v/>
      </c>
      <c r="F130" s="94" t="str">
        <f t="shared" si="14"/>
        <v/>
      </c>
      <c r="G130" s="93" t="str">
        <f t="shared" si="15"/>
        <v/>
      </c>
      <c r="L130" s="145" t="str">
        <f t="shared" si="25"/>
        <v/>
      </c>
      <c r="M130" s="146" t="str">
        <f t="shared" si="26"/>
        <v/>
      </c>
      <c r="N130" s="147" t="str">
        <f t="shared" si="27"/>
        <v/>
      </c>
      <c r="O130" s="148" t="str">
        <f t="shared" si="16"/>
        <v/>
      </c>
      <c r="P130" s="148" t="str">
        <f t="shared" si="17"/>
        <v/>
      </c>
      <c r="Q130" s="148" t="str">
        <f t="shared" si="18"/>
        <v/>
      </c>
      <c r="R130" s="147" t="str">
        <f t="shared" si="19"/>
        <v/>
      </c>
    </row>
    <row r="131" spans="1:18" x14ac:dyDescent="0.25">
      <c r="A131" s="91" t="str">
        <f t="shared" si="20"/>
        <v/>
      </c>
      <c r="B131" s="92" t="str">
        <f t="shared" si="21"/>
        <v/>
      </c>
      <c r="C131" s="93" t="str">
        <f t="shared" si="22"/>
        <v/>
      </c>
      <c r="D131" s="94" t="str">
        <f t="shared" si="23"/>
        <v/>
      </c>
      <c r="E131" s="94" t="str">
        <f t="shared" si="24"/>
        <v/>
      </c>
      <c r="F131" s="94" t="str">
        <f t="shared" si="14"/>
        <v/>
      </c>
      <c r="G131" s="93" t="str">
        <f t="shared" si="15"/>
        <v/>
      </c>
      <c r="L131" s="145" t="str">
        <f t="shared" si="25"/>
        <v/>
      </c>
      <c r="M131" s="146" t="str">
        <f t="shared" si="26"/>
        <v/>
      </c>
      <c r="N131" s="147" t="str">
        <f t="shared" si="27"/>
        <v/>
      </c>
      <c r="O131" s="148" t="str">
        <f t="shared" si="16"/>
        <v/>
      </c>
      <c r="P131" s="148" t="str">
        <f t="shared" si="17"/>
        <v/>
      </c>
      <c r="Q131" s="148" t="str">
        <f t="shared" si="18"/>
        <v/>
      </c>
      <c r="R131" s="147" t="str">
        <f t="shared" si="19"/>
        <v/>
      </c>
    </row>
    <row r="132" spans="1:18" x14ac:dyDescent="0.25">
      <c r="A132" s="91" t="str">
        <f t="shared" si="20"/>
        <v/>
      </c>
      <c r="B132" s="92" t="str">
        <f t="shared" si="21"/>
        <v/>
      </c>
      <c r="C132" s="93" t="str">
        <f t="shared" si="22"/>
        <v/>
      </c>
      <c r="D132" s="94" t="str">
        <f t="shared" si="23"/>
        <v/>
      </c>
      <c r="E132" s="94" t="str">
        <f t="shared" si="24"/>
        <v/>
      </c>
      <c r="F132" s="94" t="str">
        <f t="shared" si="14"/>
        <v/>
      </c>
      <c r="G132" s="93" t="str">
        <f t="shared" si="15"/>
        <v/>
      </c>
      <c r="L132" s="145" t="str">
        <f t="shared" si="25"/>
        <v/>
      </c>
      <c r="M132" s="146" t="str">
        <f t="shared" si="26"/>
        <v/>
      </c>
      <c r="N132" s="147" t="str">
        <f t="shared" si="27"/>
        <v/>
      </c>
      <c r="O132" s="148" t="str">
        <f t="shared" si="16"/>
        <v/>
      </c>
      <c r="P132" s="148" t="str">
        <f t="shared" si="17"/>
        <v/>
      </c>
      <c r="Q132" s="148" t="str">
        <f t="shared" si="18"/>
        <v/>
      </c>
      <c r="R132" s="147" t="str">
        <f t="shared" si="19"/>
        <v/>
      </c>
    </row>
    <row r="133" spans="1:18" x14ac:dyDescent="0.25">
      <c r="A133" s="91" t="str">
        <f t="shared" si="20"/>
        <v/>
      </c>
      <c r="B133" s="92" t="str">
        <f t="shared" si="21"/>
        <v/>
      </c>
      <c r="C133" s="93" t="str">
        <f t="shared" si="22"/>
        <v/>
      </c>
      <c r="D133" s="94" t="str">
        <f t="shared" si="23"/>
        <v/>
      </c>
      <c r="E133" s="94" t="str">
        <f t="shared" si="24"/>
        <v/>
      </c>
      <c r="F133" s="94" t="str">
        <f t="shared" si="14"/>
        <v/>
      </c>
      <c r="G133" s="93" t="str">
        <f t="shared" si="15"/>
        <v/>
      </c>
      <c r="L133" s="145" t="str">
        <f t="shared" si="25"/>
        <v/>
      </c>
      <c r="M133" s="146" t="str">
        <f t="shared" si="26"/>
        <v/>
      </c>
      <c r="N133" s="147" t="str">
        <f t="shared" si="27"/>
        <v/>
      </c>
      <c r="O133" s="148" t="str">
        <f t="shared" si="16"/>
        <v/>
      </c>
      <c r="P133" s="148" t="str">
        <f t="shared" si="17"/>
        <v/>
      </c>
      <c r="Q133" s="148" t="str">
        <f t="shared" si="18"/>
        <v/>
      </c>
      <c r="R133" s="147" t="str">
        <f t="shared" si="19"/>
        <v/>
      </c>
    </row>
    <row r="134" spans="1:18" x14ac:dyDescent="0.25">
      <c r="A134" s="91" t="str">
        <f t="shared" si="20"/>
        <v/>
      </c>
      <c r="B134" s="92" t="str">
        <f t="shared" si="21"/>
        <v/>
      </c>
      <c r="C134" s="93" t="str">
        <f t="shared" si="22"/>
        <v/>
      </c>
      <c r="D134" s="94" t="str">
        <f t="shared" si="23"/>
        <v/>
      </c>
      <c r="E134" s="94" t="str">
        <f t="shared" si="24"/>
        <v/>
      </c>
      <c r="F134" s="94" t="str">
        <f t="shared" si="14"/>
        <v/>
      </c>
      <c r="G134" s="93" t="str">
        <f t="shared" si="15"/>
        <v/>
      </c>
      <c r="L134" s="145" t="str">
        <f t="shared" si="25"/>
        <v/>
      </c>
      <c r="M134" s="146" t="str">
        <f t="shared" si="26"/>
        <v/>
      </c>
      <c r="N134" s="147" t="str">
        <f t="shared" si="27"/>
        <v/>
      </c>
      <c r="O134" s="148" t="str">
        <f t="shared" si="16"/>
        <v/>
      </c>
      <c r="P134" s="148" t="str">
        <f t="shared" si="17"/>
        <v/>
      </c>
      <c r="Q134" s="148" t="str">
        <f t="shared" si="18"/>
        <v/>
      </c>
      <c r="R134" s="147" t="str">
        <f t="shared" si="19"/>
        <v/>
      </c>
    </row>
    <row r="135" spans="1:18" x14ac:dyDescent="0.25">
      <c r="A135" s="91" t="str">
        <f t="shared" si="20"/>
        <v/>
      </c>
      <c r="B135" s="92" t="str">
        <f t="shared" si="21"/>
        <v/>
      </c>
      <c r="C135" s="93" t="str">
        <f t="shared" si="22"/>
        <v/>
      </c>
      <c r="D135" s="94" t="str">
        <f t="shared" si="23"/>
        <v/>
      </c>
      <c r="E135" s="94" t="str">
        <f t="shared" si="24"/>
        <v/>
      </c>
      <c r="F135" s="94" t="str">
        <f t="shared" si="14"/>
        <v/>
      </c>
      <c r="G135" s="93" t="str">
        <f t="shared" si="15"/>
        <v/>
      </c>
      <c r="L135" s="145" t="str">
        <f t="shared" si="25"/>
        <v/>
      </c>
      <c r="M135" s="146" t="str">
        <f t="shared" si="26"/>
        <v/>
      </c>
      <c r="N135" s="147" t="str">
        <f t="shared" si="27"/>
        <v/>
      </c>
      <c r="O135" s="148" t="str">
        <f t="shared" si="16"/>
        <v/>
      </c>
      <c r="P135" s="148" t="str">
        <f t="shared" si="17"/>
        <v/>
      </c>
      <c r="Q135" s="148" t="str">
        <f t="shared" si="18"/>
        <v/>
      </c>
      <c r="R135" s="147" t="str">
        <f t="shared" si="19"/>
        <v/>
      </c>
    </row>
    <row r="136" spans="1:18" x14ac:dyDescent="0.25">
      <c r="A136" s="91" t="str">
        <f t="shared" si="20"/>
        <v/>
      </c>
      <c r="B136" s="92" t="str">
        <f t="shared" si="21"/>
        <v/>
      </c>
      <c r="C136" s="93" t="str">
        <f t="shared" si="22"/>
        <v/>
      </c>
      <c r="D136" s="94" t="str">
        <f t="shared" si="23"/>
        <v/>
      </c>
      <c r="E136" s="94" t="str">
        <f t="shared" si="24"/>
        <v/>
      </c>
      <c r="F136" s="94" t="str">
        <f t="shared" si="14"/>
        <v/>
      </c>
      <c r="G136" s="93" t="str">
        <f t="shared" si="15"/>
        <v/>
      </c>
      <c r="L136" s="145" t="str">
        <f t="shared" si="25"/>
        <v/>
      </c>
      <c r="M136" s="146" t="str">
        <f t="shared" si="26"/>
        <v/>
      </c>
      <c r="N136" s="147" t="str">
        <f t="shared" si="27"/>
        <v/>
      </c>
      <c r="O136" s="148" t="str">
        <f t="shared" si="16"/>
        <v/>
      </c>
      <c r="P136" s="148" t="str">
        <f t="shared" si="17"/>
        <v/>
      </c>
      <c r="Q136" s="148" t="str">
        <f t="shared" si="18"/>
        <v/>
      </c>
      <c r="R136" s="147" t="str">
        <f t="shared" si="19"/>
        <v/>
      </c>
    </row>
    <row r="137" spans="1:18" x14ac:dyDescent="0.25">
      <c r="A137" s="91" t="str">
        <f t="shared" si="20"/>
        <v/>
      </c>
      <c r="B137" s="92" t="str">
        <f t="shared" si="21"/>
        <v/>
      </c>
      <c r="C137" s="93" t="str">
        <f t="shared" si="22"/>
        <v/>
      </c>
      <c r="D137" s="94" t="str">
        <f t="shared" si="23"/>
        <v/>
      </c>
      <c r="E137" s="94" t="str">
        <f t="shared" si="24"/>
        <v/>
      </c>
      <c r="F137" s="94" t="str">
        <f t="shared" si="14"/>
        <v/>
      </c>
      <c r="G137" s="93" t="str">
        <f t="shared" si="15"/>
        <v/>
      </c>
      <c r="L137" s="145" t="str">
        <f t="shared" si="25"/>
        <v/>
      </c>
      <c r="M137" s="146" t="str">
        <f t="shared" si="26"/>
        <v/>
      </c>
      <c r="N137" s="147" t="str">
        <f t="shared" si="27"/>
        <v/>
      </c>
      <c r="O137" s="148" t="str">
        <f t="shared" si="16"/>
        <v/>
      </c>
      <c r="P137" s="148" t="str">
        <f t="shared" si="17"/>
        <v/>
      </c>
      <c r="Q137" s="148" t="str">
        <f t="shared" si="18"/>
        <v/>
      </c>
      <c r="R137" s="147" t="str">
        <f t="shared" si="19"/>
        <v/>
      </c>
    </row>
    <row r="138" spans="1:18" x14ac:dyDescent="0.25">
      <c r="A138" s="91" t="str">
        <f t="shared" si="20"/>
        <v/>
      </c>
      <c r="B138" s="92" t="str">
        <f t="shared" si="21"/>
        <v/>
      </c>
      <c r="C138" s="93" t="str">
        <f t="shared" si="22"/>
        <v/>
      </c>
      <c r="D138" s="94" t="str">
        <f t="shared" si="23"/>
        <v/>
      </c>
      <c r="E138" s="94" t="str">
        <f t="shared" si="24"/>
        <v/>
      </c>
      <c r="F138" s="94" t="str">
        <f t="shared" si="14"/>
        <v/>
      </c>
      <c r="G138" s="93" t="str">
        <f t="shared" si="15"/>
        <v/>
      </c>
      <c r="L138" s="145" t="str">
        <f t="shared" si="25"/>
        <v/>
      </c>
      <c r="M138" s="146" t="str">
        <f t="shared" si="26"/>
        <v/>
      </c>
      <c r="N138" s="147" t="str">
        <f t="shared" si="27"/>
        <v/>
      </c>
      <c r="O138" s="148" t="str">
        <f t="shared" si="16"/>
        <v/>
      </c>
      <c r="P138" s="148" t="str">
        <f t="shared" si="17"/>
        <v/>
      </c>
      <c r="Q138" s="148" t="str">
        <f t="shared" si="18"/>
        <v/>
      </c>
      <c r="R138" s="147" t="str">
        <f t="shared" si="19"/>
        <v/>
      </c>
    </row>
    <row r="139" spans="1:18" x14ac:dyDescent="0.25">
      <c r="A139" s="91" t="str">
        <f t="shared" si="20"/>
        <v/>
      </c>
      <c r="B139" s="92" t="str">
        <f t="shared" si="21"/>
        <v/>
      </c>
      <c r="C139" s="93" t="str">
        <f t="shared" si="22"/>
        <v/>
      </c>
      <c r="D139" s="94" t="str">
        <f t="shared" si="23"/>
        <v/>
      </c>
      <c r="E139" s="94" t="str">
        <f t="shared" si="24"/>
        <v/>
      </c>
      <c r="F139" s="94" t="str">
        <f t="shared" si="14"/>
        <v/>
      </c>
      <c r="G139" s="93" t="str">
        <f t="shared" si="15"/>
        <v/>
      </c>
      <c r="L139" s="145" t="str">
        <f t="shared" si="25"/>
        <v/>
      </c>
      <c r="M139" s="146" t="str">
        <f t="shared" si="26"/>
        <v/>
      </c>
      <c r="N139" s="147" t="str">
        <f t="shared" si="27"/>
        <v/>
      </c>
      <c r="O139" s="148" t="str">
        <f t="shared" si="16"/>
        <v/>
      </c>
      <c r="P139" s="148" t="str">
        <f t="shared" si="17"/>
        <v/>
      </c>
      <c r="Q139" s="148" t="str">
        <f t="shared" si="18"/>
        <v/>
      </c>
      <c r="R139" s="147" t="str">
        <f t="shared" si="19"/>
        <v/>
      </c>
    </row>
    <row r="140" spans="1:18" x14ac:dyDescent="0.25">
      <c r="A140" s="91" t="str">
        <f t="shared" si="20"/>
        <v/>
      </c>
      <c r="B140" s="92" t="str">
        <f t="shared" si="21"/>
        <v/>
      </c>
      <c r="C140" s="93" t="str">
        <f t="shared" si="22"/>
        <v/>
      </c>
      <c r="D140" s="94" t="str">
        <f t="shared" si="23"/>
        <v/>
      </c>
      <c r="E140" s="94" t="str">
        <f t="shared" si="24"/>
        <v/>
      </c>
      <c r="F140" s="94" t="str">
        <f t="shared" si="14"/>
        <v/>
      </c>
      <c r="G140" s="93" t="str">
        <f t="shared" si="15"/>
        <v/>
      </c>
      <c r="L140" s="145" t="str">
        <f t="shared" si="25"/>
        <v/>
      </c>
      <c r="M140" s="146" t="str">
        <f t="shared" si="26"/>
        <v/>
      </c>
      <c r="N140" s="147" t="str">
        <f t="shared" si="27"/>
        <v/>
      </c>
      <c r="O140" s="148" t="str">
        <f t="shared" si="16"/>
        <v/>
      </c>
      <c r="P140" s="148" t="str">
        <f t="shared" si="17"/>
        <v/>
      </c>
      <c r="Q140" s="148" t="str">
        <f t="shared" si="18"/>
        <v/>
      </c>
      <c r="R140" s="147" t="str">
        <f t="shared" si="19"/>
        <v/>
      </c>
    </row>
    <row r="141" spans="1:18" x14ac:dyDescent="0.25">
      <c r="A141" s="91" t="str">
        <f t="shared" si="20"/>
        <v/>
      </c>
      <c r="B141" s="92" t="str">
        <f t="shared" si="21"/>
        <v/>
      </c>
      <c r="C141" s="93" t="str">
        <f t="shared" si="22"/>
        <v/>
      </c>
      <c r="D141" s="94" t="str">
        <f t="shared" si="23"/>
        <v/>
      </c>
      <c r="E141" s="94" t="str">
        <f t="shared" si="24"/>
        <v/>
      </c>
      <c r="F141" s="94" t="str">
        <f t="shared" si="14"/>
        <v/>
      </c>
      <c r="G141" s="93" t="str">
        <f t="shared" si="15"/>
        <v/>
      </c>
      <c r="L141" s="145" t="str">
        <f t="shared" si="25"/>
        <v/>
      </c>
      <c r="M141" s="146" t="str">
        <f t="shared" si="26"/>
        <v/>
      </c>
      <c r="N141" s="147" t="str">
        <f t="shared" si="27"/>
        <v/>
      </c>
      <c r="O141" s="148" t="str">
        <f t="shared" si="16"/>
        <v/>
      </c>
      <c r="P141" s="148" t="str">
        <f t="shared" si="17"/>
        <v/>
      </c>
      <c r="Q141" s="148" t="str">
        <f t="shared" si="18"/>
        <v/>
      </c>
      <c r="R141" s="147" t="str">
        <f t="shared" si="19"/>
        <v/>
      </c>
    </row>
    <row r="142" spans="1:18" x14ac:dyDescent="0.25">
      <c r="A142" s="91" t="str">
        <f t="shared" si="20"/>
        <v/>
      </c>
      <c r="B142" s="92" t="str">
        <f t="shared" si="21"/>
        <v/>
      </c>
      <c r="C142" s="93" t="str">
        <f t="shared" si="22"/>
        <v/>
      </c>
      <c r="D142" s="94" t="str">
        <f t="shared" si="23"/>
        <v/>
      </c>
      <c r="E142" s="94" t="str">
        <f t="shared" si="24"/>
        <v/>
      </c>
      <c r="F142" s="94" t="str">
        <f t="shared" si="14"/>
        <v/>
      </c>
      <c r="G142" s="93" t="str">
        <f t="shared" si="15"/>
        <v/>
      </c>
      <c r="L142" s="145" t="str">
        <f t="shared" si="25"/>
        <v/>
      </c>
      <c r="M142" s="146" t="str">
        <f t="shared" si="26"/>
        <v/>
      </c>
      <c r="N142" s="147" t="str">
        <f t="shared" si="27"/>
        <v/>
      </c>
      <c r="O142" s="148" t="str">
        <f t="shared" si="16"/>
        <v/>
      </c>
      <c r="P142" s="148" t="str">
        <f t="shared" si="17"/>
        <v/>
      </c>
      <c r="Q142" s="148" t="str">
        <f t="shared" si="18"/>
        <v/>
      </c>
      <c r="R142" s="147" t="str">
        <f t="shared" si="19"/>
        <v/>
      </c>
    </row>
    <row r="143" spans="1:18" x14ac:dyDescent="0.25">
      <c r="A143" s="91" t="str">
        <f t="shared" si="20"/>
        <v/>
      </c>
      <c r="B143" s="92" t="str">
        <f t="shared" si="21"/>
        <v/>
      </c>
      <c r="C143" s="93" t="str">
        <f t="shared" si="22"/>
        <v/>
      </c>
      <c r="D143" s="94" t="str">
        <f t="shared" si="23"/>
        <v/>
      </c>
      <c r="E143" s="94" t="str">
        <f t="shared" si="24"/>
        <v/>
      </c>
      <c r="F143" s="94" t="str">
        <f t="shared" si="14"/>
        <v/>
      </c>
      <c r="G143" s="93" t="str">
        <f t="shared" si="15"/>
        <v/>
      </c>
      <c r="L143" s="145" t="str">
        <f t="shared" si="25"/>
        <v/>
      </c>
      <c r="M143" s="146" t="str">
        <f t="shared" si="26"/>
        <v/>
      </c>
      <c r="N143" s="147" t="str">
        <f t="shared" si="27"/>
        <v/>
      </c>
      <c r="O143" s="148" t="str">
        <f t="shared" si="16"/>
        <v/>
      </c>
      <c r="P143" s="148" t="str">
        <f t="shared" si="17"/>
        <v/>
      </c>
      <c r="Q143" s="148" t="str">
        <f t="shared" si="18"/>
        <v/>
      </c>
      <c r="R143" s="147" t="str">
        <f t="shared" si="19"/>
        <v/>
      </c>
    </row>
    <row r="144" spans="1:18" x14ac:dyDescent="0.25">
      <c r="A144" s="91" t="str">
        <f t="shared" si="20"/>
        <v/>
      </c>
      <c r="B144" s="92" t="str">
        <f t="shared" si="21"/>
        <v/>
      </c>
      <c r="C144" s="93" t="str">
        <f t="shared" si="22"/>
        <v/>
      </c>
      <c r="D144" s="94" t="str">
        <f t="shared" si="23"/>
        <v/>
      </c>
      <c r="E144" s="94" t="str">
        <f t="shared" si="24"/>
        <v/>
      </c>
      <c r="F144" s="94" t="str">
        <f t="shared" ref="F144:F207" si="28">IF(B144="","",SUM(D144:E144))</f>
        <v/>
      </c>
      <c r="G144" s="93" t="str">
        <f t="shared" ref="G144:G207" si="29">IF(B144="","",SUM(C144)-SUM(E144))</f>
        <v/>
      </c>
      <c r="L144" s="145" t="str">
        <f t="shared" si="25"/>
        <v/>
      </c>
      <c r="M144" s="146" t="str">
        <f t="shared" si="26"/>
        <v/>
      </c>
      <c r="N144" s="147" t="str">
        <f t="shared" si="27"/>
        <v/>
      </c>
      <c r="O144" s="148" t="str">
        <f t="shared" ref="O144:O207" si="30">IF(M144="","",IPMT($P$11/12,M144,$P$7,-$P$8,$P$9,0))</f>
        <v/>
      </c>
      <c r="P144" s="148" t="str">
        <f t="shared" ref="P144:P207" si="31">IF(M144="","",PPMT($P$11/12,M144,$P$7,-$P$8,$P$9,0))</f>
        <v/>
      </c>
      <c r="Q144" s="148" t="str">
        <f t="shared" ref="Q144:Q207" si="32">IF(M144="","",SUM(O144:P144))</f>
        <v/>
      </c>
      <c r="R144" s="147" t="str">
        <f t="shared" ref="R144:R207" si="33">IF(M144="","",SUM(N144)-SUM(P144))</f>
        <v/>
      </c>
    </row>
    <row r="145" spans="1:18" x14ac:dyDescent="0.25">
      <c r="A145" s="91" t="str">
        <f t="shared" ref="A145:A208" si="34">IF(B145="","",EDATE(A144,1))</f>
        <v/>
      </c>
      <c r="B145" s="92" t="str">
        <f t="shared" ref="B145:B208" si="35">IF(B144="","",IF(SUM(B144)+1&lt;=$E$7,SUM(B144)+1,""))</f>
        <v/>
      </c>
      <c r="C145" s="93" t="str">
        <f t="shared" ref="C145:C208" si="36">IF(B145="","",G144)</f>
        <v/>
      </c>
      <c r="D145" s="94" t="str">
        <f t="shared" ref="D145:D208" si="37">IF(B145="","",IPMT($E$11/12,B145,$E$7,-$E$8,$E$9,0))</f>
        <v/>
      </c>
      <c r="E145" s="94" t="str">
        <f t="shared" ref="E145:E208" si="38">IF(B145="","",PPMT($E$11/12,B145,$E$7,-$E$8,$E$9,0))</f>
        <v/>
      </c>
      <c r="F145" s="94" t="str">
        <f t="shared" si="28"/>
        <v/>
      </c>
      <c r="G145" s="93" t="str">
        <f t="shared" si="29"/>
        <v/>
      </c>
      <c r="L145" s="145" t="str">
        <f t="shared" ref="L145:L208" si="39">IF(M145="","",EDATE(L144,1))</f>
        <v/>
      </c>
      <c r="M145" s="146" t="str">
        <f t="shared" ref="M145:M208" si="40">IF(M144="","",IF(SUM(M144)+1&lt;=$E$7,SUM(M144)+1,""))</f>
        <v/>
      </c>
      <c r="N145" s="147" t="str">
        <f t="shared" ref="N145:N208" si="41">IF(M145="","",R144)</f>
        <v/>
      </c>
      <c r="O145" s="148" t="str">
        <f t="shared" si="30"/>
        <v/>
      </c>
      <c r="P145" s="148" t="str">
        <f t="shared" si="31"/>
        <v/>
      </c>
      <c r="Q145" s="148" t="str">
        <f t="shared" si="32"/>
        <v/>
      </c>
      <c r="R145" s="147" t="str">
        <f t="shared" si="33"/>
        <v/>
      </c>
    </row>
    <row r="146" spans="1:18" x14ac:dyDescent="0.25">
      <c r="A146" s="91" t="str">
        <f t="shared" si="34"/>
        <v/>
      </c>
      <c r="B146" s="92" t="str">
        <f t="shared" si="35"/>
        <v/>
      </c>
      <c r="C146" s="93" t="str">
        <f t="shared" si="36"/>
        <v/>
      </c>
      <c r="D146" s="94" t="str">
        <f t="shared" si="37"/>
        <v/>
      </c>
      <c r="E146" s="94" t="str">
        <f t="shared" si="38"/>
        <v/>
      </c>
      <c r="F146" s="94" t="str">
        <f t="shared" si="28"/>
        <v/>
      </c>
      <c r="G146" s="93" t="str">
        <f t="shared" si="29"/>
        <v/>
      </c>
      <c r="L146" s="145" t="str">
        <f t="shared" si="39"/>
        <v/>
      </c>
      <c r="M146" s="146" t="str">
        <f t="shared" si="40"/>
        <v/>
      </c>
      <c r="N146" s="147" t="str">
        <f t="shared" si="41"/>
        <v/>
      </c>
      <c r="O146" s="148" t="str">
        <f t="shared" si="30"/>
        <v/>
      </c>
      <c r="P146" s="148" t="str">
        <f t="shared" si="31"/>
        <v/>
      </c>
      <c r="Q146" s="148" t="str">
        <f t="shared" si="32"/>
        <v/>
      </c>
      <c r="R146" s="147" t="str">
        <f t="shared" si="33"/>
        <v/>
      </c>
    </row>
    <row r="147" spans="1:18" x14ac:dyDescent="0.25">
      <c r="A147" s="91" t="str">
        <f t="shared" si="34"/>
        <v/>
      </c>
      <c r="B147" s="92" t="str">
        <f t="shared" si="35"/>
        <v/>
      </c>
      <c r="C147" s="93" t="str">
        <f t="shared" si="36"/>
        <v/>
      </c>
      <c r="D147" s="94" t="str">
        <f t="shared" si="37"/>
        <v/>
      </c>
      <c r="E147" s="94" t="str">
        <f t="shared" si="38"/>
        <v/>
      </c>
      <c r="F147" s="94" t="str">
        <f t="shared" si="28"/>
        <v/>
      </c>
      <c r="G147" s="93" t="str">
        <f t="shared" si="29"/>
        <v/>
      </c>
      <c r="L147" s="145" t="str">
        <f t="shared" si="39"/>
        <v/>
      </c>
      <c r="M147" s="146" t="str">
        <f t="shared" si="40"/>
        <v/>
      </c>
      <c r="N147" s="147" t="str">
        <f t="shared" si="41"/>
        <v/>
      </c>
      <c r="O147" s="148" t="str">
        <f t="shared" si="30"/>
        <v/>
      </c>
      <c r="P147" s="148" t="str">
        <f t="shared" si="31"/>
        <v/>
      </c>
      <c r="Q147" s="148" t="str">
        <f t="shared" si="32"/>
        <v/>
      </c>
      <c r="R147" s="147" t="str">
        <f t="shared" si="33"/>
        <v/>
      </c>
    </row>
    <row r="148" spans="1:18" x14ac:dyDescent="0.25">
      <c r="A148" s="91" t="str">
        <f t="shared" si="34"/>
        <v/>
      </c>
      <c r="B148" s="92" t="str">
        <f t="shared" si="35"/>
        <v/>
      </c>
      <c r="C148" s="93" t="str">
        <f t="shared" si="36"/>
        <v/>
      </c>
      <c r="D148" s="94" t="str">
        <f t="shared" si="37"/>
        <v/>
      </c>
      <c r="E148" s="94" t="str">
        <f t="shared" si="38"/>
        <v/>
      </c>
      <c r="F148" s="94" t="str">
        <f t="shared" si="28"/>
        <v/>
      </c>
      <c r="G148" s="93" t="str">
        <f t="shared" si="29"/>
        <v/>
      </c>
      <c r="L148" s="145" t="str">
        <f t="shared" si="39"/>
        <v/>
      </c>
      <c r="M148" s="146" t="str">
        <f t="shared" si="40"/>
        <v/>
      </c>
      <c r="N148" s="147" t="str">
        <f t="shared" si="41"/>
        <v/>
      </c>
      <c r="O148" s="148" t="str">
        <f t="shared" si="30"/>
        <v/>
      </c>
      <c r="P148" s="148" t="str">
        <f t="shared" si="31"/>
        <v/>
      </c>
      <c r="Q148" s="148" t="str">
        <f t="shared" si="32"/>
        <v/>
      </c>
      <c r="R148" s="147" t="str">
        <f t="shared" si="33"/>
        <v/>
      </c>
    </row>
    <row r="149" spans="1:18" x14ac:dyDescent="0.25">
      <c r="A149" s="91" t="str">
        <f t="shared" si="34"/>
        <v/>
      </c>
      <c r="B149" s="92" t="str">
        <f t="shared" si="35"/>
        <v/>
      </c>
      <c r="C149" s="93" t="str">
        <f t="shared" si="36"/>
        <v/>
      </c>
      <c r="D149" s="94" t="str">
        <f t="shared" si="37"/>
        <v/>
      </c>
      <c r="E149" s="94" t="str">
        <f t="shared" si="38"/>
        <v/>
      </c>
      <c r="F149" s="94" t="str">
        <f t="shared" si="28"/>
        <v/>
      </c>
      <c r="G149" s="93" t="str">
        <f t="shared" si="29"/>
        <v/>
      </c>
      <c r="L149" s="145" t="str">
        <f t="shared" si="39"/>
        <v/>
      </c>
      <c r="M149" s="146" t="str">
        <f t="shared" si="40"/>
        <v/>
      </c>
      <c r="N149" s="147" t="str">
        <f t="shared" si="41"/>
        <v/>
      </c>
      <c r="O149" s="148" t="str">
        <f t="shared" si="30"/>
        <v/>
      </c>
      <c r="P149" s="148" t="str">
        <f t="shared" si="31"/>
        <v/>
      </c>
      <c r="Q149" s="148" t="str">
        <f t="shared" si="32"/>
        <v/>
      </c>
      <c r="R149" s="147" t="str">
        <f t="shared" si="33"/>
        <v/>
      </c>
    </row>
    <row r="150" spans="1:18" x14ac:dyDescent="0.25">
      <c r="A150" s="91" t="str">
        <f t="shared" si="34"/>
        <v/>
      </c>
      <c r="B150" s="92" t="str">
        <f t="shared" si="35"/>
        <v/>
      </c>
      <c r="C150" s="93" t="str">
        <f t="shared" si="36"/>
        <v/>
      </c>
      <c r="D150" s="94" t="str">
        <f t="shared" si="37"/>
        <v/>
      </c>
      <c r="E150" s="94" t="str">
        <f t="shared" si="38"/>
        <v/>
      </c>
      <c r="F150" s="94" t="str">
        <f t="shared" si="28"/>
        <v/>
      </c>
      <c r="G150" s="93" t="str">
        <f t="shared" si="29"/>
        <v/>
      </c>
      <c r="L150" s="145" t="str">
        <f t="shared" si="39"/>
        <v/>
      </c>
      <c r="M150" s="146" t="str">
        <f t="shared" si="40"/>
        <v/>
      </c>
      <c r="N150" s="147" t="str">
        <f t="shared" si="41"/>
        <v/>
      </c>
      <c r="O150" s="148" t="str">
        <f t="shared" si="30"/>
        <v/>
      </c>
      <c r="P150" s="148" t="str">
        <f t="shared" si="31"/>
        <v/>
      </c>
      <c r="Q150" s="148" t="str">
        <f t="shared" si="32"/>
        <v/>
      </c>
      <c r="R150" s="147" t="str">
        <f t="shared" si="33"/>
        <v/>
      </c>
    </row>
    <row r="151" spans="1:18" x14ac:dyDescent="0.25">
      <c r="A151" s="91" t="str">
        <f t="shared" si="34"/>
        <v/>
      </c>
      <c r="B151" s="92" t="str">
        <f t="shared" si="35"/>
        <v/>
      </c>
      <c r="C151" s="93" t="str">
        <f t="shared" si="36"/>
        <v/>
      </c>
      <c r="D151" s="94" t="str">
        <f t="shared" si="37"/>
        <v/>
      </c>
      <c r="E151" s="94" t="str">
        <f t="shared" si="38"/>
        <v/>
      </c>
      <c r="F151" s="94" t="str">
        <f t="shared" si="28"/>
        <v/>
      </c>
      <c r="G151" s="93" t="str">
        <f t="shared" si="29"/>
        <v/>
      </c>
      <c r="L151" s="145" t="str">
        <f t="shared" si="39"/>
        <v/>
      </c>
      <c r="M151" s="146" t="str">
        <f t="shared" si="40"/>
        <v/>
      </c>
      <c r="N151" s="147" t="str">
        <f t="shared" si="41"/>
        <v/>
      </c>
      <c r="O151" s="148" t="str">
        <f t="shared" si="30"/>
        <v/>
      </c>
      <c r="P151" s="148" t="str">
        <f t="shared" si="31"/>
        <v/>
      </c>
      <c r="Q151" s="148" t="str">
        <f t="shared" si="32"/>
        <v/>
      </c>
      <c r="R151" s="147" t="str">
        <f t="shared" si="33"/>
        <v/>
      </c>
    </row>
    <row r="152" spans="1:18" x14ac:dyDescent="0.25">
      <c r="A152" s="91" t="str">
        <f t="shared" si="34"/>
        <v/>
      </c>
      <c r="B152" s="92" t="str">
        <f t="shared" si="35"/>
        <v/>
      </c>
      <c r="C152" s="93" t="str">
        <f t="shared" si="36"/>
        <v/>
      </c>
      <c r="D152" s="94" t="str">
        <f t="shared" si="37"/>
        <v/>
      </c>
      <c r="E152" s="94" t="str">
        <f t="shared" si="38"/>
        <v/>
      </c>
      <c r="F152" s="94" t="str">
        <f t="shared" si="28"/>
        <v/>
      </c>
      <c r="G152" s="93" t="str">
        <f t="shared" si="29"/>
        <v/>
      </c>
      <c r="L152" s="145" t="str">
        <f t="shared" si="39"/>
        <v/>
      </c>
      <c r="M152" s="146" t="str">
        <f t="shared" si="40"/>
        <v/>
      </c>
      <c r="N152" s="147" t="str">
        <f t="shared" si="41"/>
        <v/>
      </c>
      <c r="O152" s="148" t="str">
        <f t="shared" si="30"/>
        <v/>
      </c>
      <c r="P152" s="148" t="str">
        <f t="shared" si="31"/>
        <v/>
      </c>
      <c r="Q152" s="148" t="str">
        <f t="shared" si="32"/>
        <v/>
      </c>
      <c r="R152" s="147" t="str">
        <f t="shared" si="33"/>
        <v/>
      </c>
    </row>
    <row r="153" spans="1:18" x14ac:dyDescent="0.25">
      <c r="A153" s="91" t="str">
        <f t="shared" si="34"/>
        <v/>
      </c>
      <c r="B153" s="92" t="str">
        <f t="shared" si="35"/>
        <v/>
      </c>
      <c r="C153" s="93" t="str">
        <f t="shared" si="36"/>
        <v/>
      </c>
      <c r="D153" s="94" t="str">
        <f t="shared" si="37"/>
        <v/>
      </c>
      <c r="E153" s="94" t="str">
        <f t="shared" si="38"/>
        <v/>
      </c>
      <c r="F153" s="94" t="str">
        <f t="shared" si="28"/>
        <v/>
      </c>
      <c r="G153" s="93" t="str">
        <f t="shared" si="29"/>
        <v/>
      </c>
      <c r="L153" s="145" t="str">
        <f t="shared" si="39"/>
        <v/>
      </c>
      <c r="M153" s="146" t="str">
        <f t="shared" si="40"/>
        <v/>
      </c>
      <c r="N153" s="147" t="str">
        <f t="shared" si="41"/>
        <v/>
      </c>
      <c r="O153" s="148" t="str">
        <f t="shared" si="30"/>
        <v/>
      </c>
      <c r="P153" s="148" t="str">
        <f t="shared" si="31"/>
        <v/>
      </c>
      <c r="Q153" s="148" t="str">
        <f t="shared" si="32"/>
        <v/>
      </c>
      <c r="R153" s="147" t="str">
        <f t="shared" si="33"/>
        <v/>
      </c>
    </row>
    <row r="154" spans="1:18" x14ac:dyDescent="0.25">
      <c r="A154" s="91" t="str">
        <f t="shared" si="34"/>
        <v/>
      </c>
      <c r="B154" s="92" t="str">
        <f t="shared" si="35"/>
        <v/>
      </c>
      <c r="C154" s="93" t="str">
        <f t="shared" si="36"/>
        <v/>
      </c>
      <c r="D154" s="94" t="str">
        <f t="shared" si="37"/>
        <v/>
      </c>
      <c r="E154" s="94" t="str">
        <f t="shared" si="38"/>
        <v/>
      </c>
      <c r="F154" s="94" t="str">
        <f t="shared" si="28"/>
        <v/>
      </c>
      <c r="G154" s="93" t="str">
        <f t="shared" si="29"/>
        <v/>
      </c>
      <c r="L154" s="145" t="str">
        <f t="shared" si="39"/>
        <v/>
      </c>
      <c r="M154" s="146" t="str">
        <f t="shared" si="40"/>
        <v/>
      </c>
      <c r="N154" s="147" t="str">
        <f t="shared" si="41"/>
        <v/>
      </c>
      <c r="O154" s="148" t="str">
        <f t="shared" si="30"/>
        <v/>
      </c>
      <c r="P154" s="148" t="str">
        <f t="shared" si="31"/>
        <v/>
      </c>
      <c r="Q154" s="148" t="str">
        <f t="shared" si="32"/>
        <v/>
      </c>
      <c r="R154" s="147" t="str">
        <f t="shared" si="33"/>
        <v/>
      </c>
    </row>
    <row r="155" spans="1:18" x14ac:dyDescent="0.25">
      <c r="A155" s="91" t="str">
        <f t="shared" si="34"/>
        <v/>
      </c>
      <c r="B155" s="92" t="str">
        <f t="shared" si="35"/>
        <v/>
      </c>
      <c r="C155" s="93" t="str">
        <f t="shared" si="36"/>
        <v/>
      </c>
      <c r="D155" s="94" t="str">
        <f t="shared" si="37"/>
        <v/>
      </c>
      <c r="E155" s="94" t="str">
        <f t="shared" si="38"/>
        <v/>
      </c>
      <c r="F155" s="94" t="str">
        <f t="shared" si="28"/>
        <v/>
      </c>
      <c r="G155" s="93" t="str">
        <f t="shared" si="29"/>
        <v/>
      </c>
      <c r="L155" s="145" t="str">
        <f t="shared" si="39"/>
        <v/>
      </c>
      <c r="M155" s="146" t="str">
        <f t="shared" si="40"/>
        <v/>
      </c>
      <c r="N155" s="147" t="str">
        <f t="shared" si="41"/>
        <v/>
      </c>
      <c r="O155" s="148" t="str">
        <f t="shared" si="30"/>
        <v/>
      </c>
      <c r="P155" s="148" t="str">
        <f t="shared" si="31"/>
        <v/>
      </c>
      <c r="Q155" s="148" t="str">
        <f t="shared" si="32"/>
        <v/>
      </c>
      <c r="R155" s="147" t="str">
        <f t="shared" si="33"/>
        <v/>
      </c>
    </row>
    <row r="156" spans="1:18" x14ac:dyDescent="0.25">
      <c r="A156" s="91" t="str">
        <f t="shared" si="34"/>
        <v/>
      </c>
      <c r="B156" s="92" t="str">
        <f t="shared" si="35"/>
        <v/>
      </c>
      <c r="C156" s="93" t="str">
        <f t="shared" si="36"/>
        <v/>
      </c>
      <c r="D156" s="94" t="str">
        <f t="shared" si="37"/>
        <v/>
      </c>
      <c r="E156" s="94" t="str">
        <f t="shared" si="38"/>
        <v/>
      </c>
      <c r="F156" s="94" t="str">
        <f t="shared" si="28"/>
        <v/>
      </c>
      <c r="G156" s="93" t="str">
        <f t="shared" si="29"/>
        <v/>
      </c>
      <c r="L156" s="145" t="str">
        <f t="shared" si="39"/>
        <v/>
      </c>
      <c r="M156" s="146" t="str">
        <f t="shared" si="40"/>
        <v/>
      </c>
      <c r="N156" s="147" t="str">
        <f t="shared" si="41"/>
        <v/>
      </c>
      <c r="O156" s="148" t="str">
        <f t="shared" si="30"/>
        <v/>
      </c>
      <c r="P156" s="148" t="str">
        <f t="shared" si="31"/>
        <v/>
      </c>
      <c r="Q156" s="148" t="str">
        <f t="shared" si="32"/>
        <v/>
      </c>
      <c r="R156" s="147" t="str">
        <f t="shared" si="33"/>
        <v/>
      </c>
    </row>
    <row r="157" spans="1:18" x14ac:dyDescent="0.25">
      <c r="A157" s="91" t="str">
        <f t="shared" si="34"/>
        <v/>
      </c>
      <c r="B157" s="92" t="str">
        <f t="shared" si="35"/>
        <v/>
      </c>
      <c r="C157" s="93" t="str">
        <f t="shared" si="36"/>
        <v/>
      </c>
      <c r="D157" s="94" t="str">
        <f t="shared" si="37"/>
        <v/>
      </c>
      <c r="E157" s="94" t="str">
        <f t="shared" si="38"/>
        <v/>
      </c>
      <c r="F157" s="94" t="str">
        <f t="shared" si="28"/>
        <v/>
      </c>
      <c r="G157" s="93" t="str">
        <f t="shared" si="29"/>
        <v/>
      </c>
      <c r="L157" s="145" t="str">
        <f t="shared" si="39"/>
        <v/>
      </c>
      <c r="M157" s="146" t="str">
        <f t="shared" si="40"/>
        <v/>
      </c>
      <c r="N157" s="147" t="str">
        <f t="shared" si="41"/>
        <v/>
      </c>
      <c r="O157" s="148" t="str">
        <f t="shared" si="30"/>
        <v/>
      </c>
      <c r="P157" s="148" t="str">
        <f t="shared" si="31"/>
        <v/>
      </c>
      <c r="Q157" s="148" t="str">
        <f t="shared" si="32"/>
        <v/>
      </c>
      <c r="R157" s="147" t="str">
        <f t="shared" si="33"/>
        <v/>
      </c>
    </row>
    <row r="158" spans="1:18" x14ac:dyDescent="0.25">
      <c r="A158" s="91" t="str">
        <f t="shared" si="34"/>
        <v/>
      </c>
      <c r="B158" s="92" t="str">
        <f t="shared" si="35"/>
        <v/>
      </c>
      <c r="C158" s="93" t="str">
        <f t="shared" si="36"/>
        <v/>
      </c>
      <c r="D158" s="94" t="str">
        <f t="shared" si="37"/>
        <v/>
      </c>
      <c r="E158" s="94" t="str">
        <f t="shared" si="38"/>
        <v/>
      </c>
      <c r="F158" s="94" t="str">
        <f t="shared" si="28"/>
        <v/>
      </c>
      <c r="G158" s="93" t="str">
        <f t="shared" si="29"/>
        <v/>
      </c>
      <c r="L158" s="145" t="str">
        <f t="shared" si="39"/>
        <v/>
      </c>
      <c r="M158" s="146" t="str">
        <f t="shared" si="40"/>
        <v/>
      </c>
      <c r="N158" s="147" t="str">
        <f t="shared" si="41"/>
        <v/>
      </c>
      <c r="O158" s="148" t="str">
        <f t="shared" si="30"/>
        <v/>
      </c>
      <c r="P158" s="148" t="str">
        <f t="shared" si="31"/>
        <v/>
      </c>
      <c r="Q158" s="148" t="str">
        <f t="shared" si="32"/>
        <v/>
      </c>
      <c r="R158" s="147" t="str">
        <f t="shared" si="33"/>
        <v/>
      </c>
    </row>
    <row r="159" spans="1:18" x14ac:dyDescent="0.25">
      <c r="A159" s="91" t="str">
        <f t="shared" si="34"/>
        <v/>
      </c>
      <c r="B159" s="92" t="str">
        <f t="shared" si="35"/>
        <v/>
      </c>
      <c r="C159" s="93" t="str">
        <f t="shared" si="36"/>
        <v/>
      </c>
      <c r="D159" s="94" t="str">
        <f t="shared" si="37"/>
        <v/>
      </c>
      <c r="E159" s="94" t="str">
        <f t="shared" si="38"/>
        <v/>
      </c>
      <c r="F159" s="94" t="str">
        <f t="shared" si="28"/>
        <v/>
      </c>
      <c r="G159" s="93" t="str">
        <f t="shared" si="29"/>
        <v/>
      </c>
      <c r="L159" s="145" t="str">
        <f t="shared" si="39"/>
        <v/>
      </c>
      <c r="M159" s="146" t="str">
        <f t="shared" si="40"/>
        <v/>
      </c>
      <c r="N159" s="147" t="str">
        <f t="shared" si="41"/>
        <v/>
      </c>
      <c r="O159" s="148" t="str">
        <f t="shared" si="30"/>
        <v/>
      </c>
      <c r="P159" s="148" t="str">
        <f t="shared" si="31"/>
        <v/>
      </c>
      <c r="Q159" s="148" t="str">
        <f t="shared" si="32"/>
        <v/>
      </c>
      <c r="R159" s="147" t="str">
        <f t="shared" si="33"/>
        <v/>
      </c>
    </row>
    <row r="160" spans="1:18" x14ac:dyDescent="0.25">
      <c r="A160" s="91" t="str">
        <f t="shared" si="34"/>
        <v/>
      </c>
      <c r="B160" s="92" t="str">
        <f t="shared" si="35"/>
        <v/>
      </c>
      <c r="C160" s="93" t="str">
        <f t="shared" si="36"/>
        <v/>
      </c>
      <c r="D160" s="94" t="str">
        <f t="shared" si="37"/>
        <v/>
      </c>
      <c r="E160" s="94" t="str">
        <f t="shared" si="38"/>
        <v/>
      </c>
      <c r="F160" s="94" t="str">
        <f t="shared" si="28"/>
        <v/>
      </c>
      <c r="G160" s="93" t="str">
        <f t="shared" si="29"/>
        <v/>
      </c>
      <c r="L160" s="145" t="str">
        <f t="shared" si="39"/>
        <v/>
      </c>
      <c r="M160" s="146" t="str">
        <f t="shared" si="40"/>
        <v/>
      </c>
      <c r="N160" s="147" t="str">
        <f t="shared" si="41"/>
        <v/>
      </c>
      <c r="O160" s="148" t="str">
        <f t="shared" si="30"/>
        <v/>
      </c>
      <c r="P160" s="148" t="str">
        <f t="shared" si="31"/>
        <v/>
      </c>
      <c r="Q160" s="148" t="str">
        <f t="shared" si="32"/>
        <v/>
      </c>
      <c r="R160" s="147" t="str">
        <f t="shared" si="33"/>
        <v/>
      </c>
    </row>
    <row r="161" spans="1:18" x14ac:dyDescent="0.25">
      <c r="A161" s="91" t="str">
        <f t="shared" si="34"/>
        <v/>
      </c>
      <c r="B161" s="92" t="str">
        <f t="shared" si="35"/>
        <v/>
      </c>
      <c r="C161" s="93" t="str">
        <f t="shared" si="36"/>
        <v/>
      </c>
      <c r="D161" s="94" t="str">
        <f t="shared" si="37"/>
        <v/>
      </c>
      <c r="E161" s="94" t="str">
        <f t="shared" si="38"/>
        <v/>
      </c>
      <c r="F161" s="94" t="str">
        <f t="shared" si="28"/>
        <v/>
      </c>
      <c r="G161" s="93" t="str">
        <f t="shared" si="29"/>
        <v/>
      </c>
      <c r="L161" s="145" t="str">
        <f t="shared" si="39"/>
        <v/>
      </c>
      <c r="M161" s="146" t="str">
        <f t="shared" si="40"/>
        <v/>
      </c>
      <c r="N161" s="147" t="str">
        <f t="shared" si="41"/>
        <v/>
      </c>
      <c r="O161" s="148" t="str">
        <f t="shared" si="30"/>
        <v/>
      </c>
      <c r="P161" s="148" t="str">
        <f t="shared" si="31"/>
        <v/>
      </c>
      <c r="Q161" s="148" t="str">
        <f t="shared" si="32"/>
        <v/>
      </c>
      <c r="R161" s="147" t="str">
        <f t="shared" si="33"/>
        <v/>
      </c>
    </row>
    <row r="162" spans="1:18" x14ac:dyDescent="0.25">
      <c r="A162" s="91" t="str">
        <f t="shared" si="34"/>
        <v/>
      </c>
      <c r="B162" s="92" t="str">
        <f t="shared" si="35"/>
        <v/>
      </c>
      <c r="C162" s="93" t="str">
        <f t="shared" si="36"/>
        <v/>
      </c>
      <c r="D162" s="94" t="str">
        <f t="shared" si="37"/>
        <v/>
      </c>
      <c r="E162" s="94" t="str">
        <f t="shared" si="38"/>
        <v/>
      </c>
      <c r="F162" s="94" t="str">
        <f t="shared" si="28"/>
        <v/>
      </c>
      <c r="G162" s="93" t="str">
        <f t="shared" si="29"/>
        <v/>
      </c>
      <c r="L162" s="145" t="str">
        <f t="shared" si="39"/>
        <v/>
      </c>
      <c r="M162" s="146" t="str">
        <f t="shared" si="40"/>
        <v/>
      </c>
      <c r="N162" s="147" t="str">
        <f t="shared" si="41"/>
        <v/>
      </c>
      <c r="O162" s="148" t="str">
        <f t="shared" si="30"/>
        <v/>
      </c>
      <c r="P162" s="148" t="str">
        <f t="shared" si="31"/>
        <v/>
      </c>
      <c r="Q162" s="148" t="str">
        <f t="shared" si="32"/>
        <v/>
      </c>
      <c r="R162" s="147" t="str">
        <f t="shared" si="33"/>
        <v/>
      </c>
    </row>
    <row r="163" spans="1:18" x14ac:dyDescent="0.25">
      <c r="A163" s="91" t="str">
        <f t="shared" si="34"/>
        <v/>
      </c>
      <c r="B163" s="92" t="str">
        <f t="shared" si="35"/>
        <v/>
      </c>
      <c r="C163" s="93" t="str">
        <f t="shared" si="36"/>
        <v/>
      </c>
      <c r="D163" s="94" t="str">
        <f t="shared" si="37"/>
        <v/>
      </c>
      <c r="E163" s="94" t="str">
        <f t="shared" si="38"/>
        <v/>
      </c>
      <c r="F163" s="94" t="str">
        <f t="shared" si="28"/>
        <v/>
      </c>
      <c r="G163" s="93" t="str">
        <f t="shared" si="29"/>
        <v/>
      </c>
      <c r="L163" s="145" t="str">
        <f t="shared" si="39"/>
        <v/>
      </c>
      <c r="M163" s="146" t="str">
        <f t="shared" si="40"/>
        <v/>
      </c>
      <c r="N163" s="147" t="str">
        <f t="shared" si="41"/>
        <v/>
      </c>
      <c r="O163" s="148" t="str">
        <f t="shared" si="30"/>
        <v/>
      </c>
      <c r="P163" s="148" t="str">
        <f t="shared" si="31"/>
        <v/>
      </c>
      <c r="Q163" s="148" t="str">
        <f t="shared" si="32"/>
        <v/>
      </c>
      <c r="R163" s="147" t="str">
        <f t="shared" si="33"/>
        <v/>
      </c>
    </row>
    <row r="164" spans="1:18" x14ac:dyDescent="0.25">
      <c r="A164" s="91" t="str">
        <f t="shared" si="34"/>
        <v/>
      </c>
      <c r="B164" s="92" t="str">
        <f t="shared" si="35"/>
        <v/>
      </c>
      <c r="C164" s="93" t="str">
        <f t="shared" si="36"/>
        <v/>
      </c>
      <c r="D164" s="94" t="str">
        <f t="shared" si="37"/>
        <v/>
      </c>
      <c r="E164" s="94" t="str">
        <f t="shared" si="38"/>
        <v/>
      </c>
      <c r="F164" s="94" t="str">
        <f t="shared" si="28"/>
        <v/>
      </c>
      <c r="G164" s="93" t="str">
        <f t="shared" si="29"/>
        <v/>
      </c>
      <c r="L164" s="145" t="str">
        <f t="shared" si="39"/>
        <v/>
      </c>
      <c r="M164" s="146" t="str">
        <f t="shared" si="40"/>
        <v/>
      </c>
      <c r="N164" s="147" t="str">
        <f t="shared" si="41"/>
        <v/>
      </c>
      <c r="O164" s="148" t="str">
        <f t="shared" si="30"/>
        <v/>
      </c>
      <c r="P164" s="148" t="str">
        <f t="shared" si="31"/>
        <v/>
      </c>
      <c r="Q164" s="148" t="str">
        <f t="shared" si="32"/>
        <v/>
      </c>
      <c r="R164" s="147" t="str">
        <f t="shared" si="33"/>
        <v/>
      </c>
    </row>
    <row r="165" spans="1:18" x14ac:dyDescent="0.25">
      <c r="A165" s="91" t="str">
        <f t="shared" si="34"/>
        <v/>
      </c>
      <c r="B165" s="92" t="str">
        <f t="shared" si="35"/>
        <v/>
      </c>
      <c r="C165" s="93" t="str">
        <f t="shared" si="36"/>
        <v/>
      </c>
      <c r="D165" s="94" t="str">
        <f t="shared" si="37"/>
        <v/>
      </c>
      <c r="E165" s="94" t="str">
        <f t="shared" si="38"/>
        <v/>
      </c>
      <c r="F165" s="94" t="str">
        <f t="shared" si="28"/>
        <v/>
      </c>
      <c r="G165" s="93" t="str">
        <f t="shared" si="29"/>
        <v/>
      </c>
      <c r="L165" s="145" t="str">
        <f t="shared" si="39"/>
        <v/>
      </c>
      <c r="M165" s="146" t="str">
        <f t="shared" si="40"/>
        <v/>
      </c>
      <c r="N165" s="147" t="str">
        <f t="shared" si="41"/>
        <v/>
      </c>
      <c r="O165" s="148" t="str">
        <f t="shared" si="30"/>
        <v/>
      </c>
      <c r="P165" s="148" t="str">
        <f t="shared" si="31"/>
        <v/>
      </c>
      <c r="Q165" s="148" t="str">
        <f t="shared" si="32"/>
        <v/>
      </c>
      <c r="R165" s="147" t="str">
        <f t="shared" si="33"/>
        <v/>
      </c>
    </row>
    <row r="166" spans="1:18" x14ac:dyDescent="0.25">
      <c r="A166" s="91" t="str">
        <f t="shared" si="34"/>
        <v/>
      </c>
      <c r="B166" s="92" t="str">
        <f t="shared" si="35"/>
        <v/>
      </c>
      <c r="C166" s="93" t="str">
        <f t="shared" si="36"/>
        <v/>
      </c>
      <c r="D166" s="94" t="str">
        <f t="shared" si="37"/>
        <v/>
      </c>
      <c r="E166" s="94" t="str">
        <f t="shared" si="38"/>
        <v/>
      </c>
      <c r="F166" s="94" t="str">
        <f t="shared" si="28"/>
        <v/>
      </c>
      <c r="G166" s="93" t="str">
        <f t="shared" si="29"/>
        <v/>
      </c>
      <c r="L166" s="145" t="str">
        <f t="shared" si="39"/>
        <v/>
      </c>
      <c r="M166" s="146" t="str">
        <f t="shared" si="40"/>
        <v/>
      </c>
      <c r="N166" s="147" t="str">
        <f t="shared" si="41"/>
        <v/>
      </c>
      <c r="O166" s="148" t="str">
        <f t="shared" si="30"/>
        <v/>
      </c>
      <c r="P166" s="148" t="str">
        <f t="shared" si="31"/>
        <v/>
      </c>
      <c r="Q166" s="148" t="str">
        <f t="shared" si="32"/>
        <v/>
      </c>
      <c r="R166" s="147" t="str">
        <f t="shared" si="33"/>
        <v/>
      </c>
    </row>
    <row r="167" spans="1:18" x14ac:dyDescent="0.25">
      <c r="A167" s="91" t="str">
        <f t="shared" si="34"/>
        <v/>
      </c>
      <c r="B167" s="92" t="str">
        <f t="shared" si="35"/>
        <v/>
      </c>
      <c r="C167" s="93" t="str">
        <f t="shared" si="36"/>
        <v/>
      </c>
      <c r="D167" s="94" t="str">
        <f t="shared" si="37"/>
        <v/>
      </c>
      <c r="E167" s="94" t="str">
        <f t="shared" si="38"/>
        <v/>
      </c>
      <c r="F167" s="94" t="str">
        <f t="shared" si="28"/>
        <v/>
      </c>
      <c r="G167" s="93" t="str">
        <f t="shared" si="29"/>
        <v/>
      </c>
      <c r="L167" s="145" t="str">
        <f t="shared" si="39"/>
        <v/>
      </c>
      <c r="M167" s="146" t="str">
        <f t="shared" si="40"/>
        <v/>
      </c>
      <c r="N167" s="147" t="str">
        <f t="shared" si="41"/>
        <v/>
      </c>
      <c r="O167" s="148" t="str">
        <f t="shared" si="30"/>
        <v/>
      </c>
      <c r="P167" s="148" t="str">
        <f t="shared" si="31"/>
        <v/>
      </c>
      <c r="Q167" s="148" t="str">
        <f t="shared" si="32"/>
        <v/>
      </c>
      <c r="R167" s="147" t="str">
        <f t="shared" si="33"/>
        <v/>
      </c>
    </row>
    <row r="168" spans="1:18" x14ac:dyDescent="0.25">
      <c r="A168" s="91" t="str">
        <f t="shared" si="34"/>
        <v/>
      </c>
      <c r="B168" s="92" t="str">
        <f t="shared" si="35"/>
        <v/>
      </c>
      <c r="C168" s="93" t="str">
        <f t="shared" si="36"/>
        <v/>
      </c>
      <c r="D168" s="94" t="str">
        <f t="shared" si="37"/>
        <v/>
      </c>
      <c r="E168" s="94" t="str">
        <f t="shared" si="38"/>
        <v/>
      </c>
      <c r="F168" s="94" t="str">
        <f t="shared" si="28"/>
        <v/>
      </c>
      <c r="G168" s="93" t="str">
        <f t="shared" si="29"/>
        <v/>
      </c>
      <c r="L168" s="145" t="str">
        <f t="shared" si="39"/>
        <v/>
      </c>
      <c r="M168" s="146" t="str">
        <f t="shared" si="40"/>
        <v/>
      </c>
      <c r="N168" s="147" t="str">
        <f t="shared" si="41"/>
        <v/>
      </c>
      <c r="O168" s="148" t="str">
        <f t="shared" si="30"/>
        <v/>
      </c>
      <c r="P168" s="148" t="str">
        <f t="shared" si="31"/>
        <v/>
      </c>
      <c r="Q168" s="148" t="str">
        <f t="shared" si="32"/>
        <v/>
      </c>
      <c r="R168" s="147" t="str">
        <f t="shared" si="33"/>
        <v/>
      </c>
    </row>
    <row r="169" spans="1:18" x14ac:dyDescent="0.25">
      <c r="A169" s="91" t="str">
        <f t="shared" si="34"/>
        <v/>
      </c>
      <c r="B169" s="92" t="str">
        <f t="shared" si="35"/>
        <v/>
      </c>
      <c r="C169" s="93" t="str">
        <f t="shared" si="36"/>
        <v/>
      </c>
      <c r="D169" s="94" t="str">
        <f t="shared" si="37"/>
        <v/>
      </c>
      <c r="E169" s="94" t="str">
        <f t="shared" si="38"/>
        <v/>
      </c>
      <c r="F169" s="94" t="str">
        <f t="shared" si="28"/>
        <v/>
      </c>
      <c r="G169" s="93" t="str">
        <f t="shared" si="29"/>
        <v/>
      </c>
      <c r="L169" s="145" t="str">
        <f t="shared" si="39"/>
        <v/>
      </c>
      <c r="M169" s="146" t="str">
        <f t="shared" si="40"/>
        <v/>
      </c>
      <c r="N169" s="147" t="str">
        <f t="shared" si="41"/>
        <v/>
      </c>
      <c r="O169" s="148" t="str">
        <f t="shared" si="30"/>
        <v/>
      </c>
      <c r="P169" s="148" t="str">
        <f t="shared" si="31"/>
        <v/>
      </c>
      <c r="Q169" s="148" t="str">
        <f t="shared" si="32"/>
        <v/>
      </c>
      <c r="R169" s="147" t="str">
        <f t="shared" si="33"/>
        <v/>
      </c>
    </row>
    <row r="170" spans="1:18" x14ac:dyDescent="0.25">
      <c r="A170" s="91" t="str">
        <f t="shared" si="34"/>
        <v/>
      </c>
      <c r="B170" s="92" t="str">
        <f t="shared" si="35"/>
        <v/>
      </c>
      <c r="C170" s="93" t="str">
        <f t="shared" si="36"/>
        <v/>
      </c>
      <c r="D170" s="94" t="str">
        <f t="shared" si="37"/>
        <v/>
      </c>
      <c r="E170" s="94" t="str">
        <f t="shared" si="38"/>
        <v/>
      </c>
      <c r="F170" s="94" t="str">
        <f t="shared" si="28"/>
        <v/>
      </c>
      <c r="G170" s="93" t="str">
        <f t="shared" si="29"/>
        <v/>
      </c>
      <c r="L170" s="145" t="str">
        <f t="shared" si="39"/>
        <v/>
      </c>
      <c r="M170" s="146" t="str">
        <f t="shared" si="40"/>
        <v/>
      </c>
      <c r="N170" s="147" t="str">
        <f t="shared" si="41"/>
        <v/>
      </c>
      <c r="O170" s="148" t="str">
        <f t="shared" si="30"/>
        <v/>
      </c>
      <c r="P170" s="148" t="str">
        <f t="shared" si="31"/>
        <v/>
      </c>
      <c r="Q170" s="148" t="str">
        <f t="shared" si="32"/>
        <v/>
      </c>
      <c r="R170" s="147" t="str">
        <f t="shared" si="33"/>
        <v/>
      </c>
    </row>
    <row r="171" spans="1:18" x14ac:dyDescent="0.25">
      <c r="A171" s="91" t="str">
        <f t="shared" si="34"/>
        <v/>
      </c>
      <c r="B171" s="92" t="str">
        <f t="shared" si="35"/>
        <v/>
      </c>
      <c r="C171" s="93" t="str">
        <f t="shared" si="36"/>
        <v/>
      </c>
      <c r="D171" s="94" t="str">
        <f t="shared" si="37"/>
        <v/>
      </c>
      <c r="E171" s="94" t="str">
        <f t="shared" si="38"/>
        <v/>
      </c>
      <c r="F171" s="94" t="str">
        <f t="shared" si="28"/>
        <v/>
      </c>
      <c r="G171" s="93" t="str">
        <f t="shared" si="29"/>
        <v/>
      </c>
      <c r="L171" s="145" t="str">
        <f t="shared" si="39"/>
        <v/>
      </c>
      <c r="M171" s="146" t="str">
        <f t="shared" si="40"/>
        <v/>
      </c>
      <c r="N171" s="147" t="str">
        <f t="shared" si="41"/>
        <v/>
      </c>
      <c r="O171" s="148" t="str">
        <f t="shared" si="30"/>
        <v/>
      </c>
      <c r="P171" s="148" t="str">
        <f t="shared" si="31"/>
        <v/>
      </c>
      <c r="Q171" s="148" t="str">
        <f t="shared" si="32"/>
        <v/>
      </c>
      <c r="R171" s="147" t="str">
        <f t="shared" si="33"/>
        <v/>
      </c>
    </row>
    <row r="172" spans="1:18" x14ac:dyDescent="0.25">
      <c r="A172" s="91" t="str">
        <f t="shared" si="34"/>
        <v/>
      </c>
      <c r="B172" s="92" t="str">
        <f t="shared" si="35"/>
        <v/>
      </c>
      <c r="C172" s="93" t="str">
        <f t="shared" si="36"/>
        <v/>
      </c>
      <c r="D172" s="94" t="str">
        <f t="shared" si="37"/>
        <v/>
      </c>
      <c r="E172" s="94" t="str">
        <f t="shared" si="38"/>
        <v/>
      </c>
      <c r="F172" s="94" t="str">
        <f t="shared" si="28"/>
        <v/>
      </c>
      <c r="G172" s="93" t="str">
        <f t="shared" si="29"/>
        <v/>
      </c>
      <c r="L172" s="145" t="str">
        <f t="shared" si="39"/>
        <v/>
      </c>
      <c r="M172" s="146" t="str">
        <f t="shared" si="40"/>
        <v/>
      </c>
      <c r="N172" s="147" t="str">
        <f t="shared" si="41"/>
        <v/>
      </c>
      <c r="O172" s="148" t="str">
        <f t="shared" si="30"/>
        <v/>
      </c>
      <c r="P172" s="148" t="str">
        <f t="shared" si="31"/>
        <v/>
      </c>
      <c r="Q172" s="148" t="str">
        <f t="shared" si="32"/>
        <v/>
      </c>
      <c r="R172" s="147" t="str">
        <f t="shared" si="33"/>
        <v/>
      </c>
    </row>
    <row r="173" spans="1:18" x14ac:dyDescent="0.25">
      <c r="A173" s="91" t="str">
        <f t="shared" si="34"/>
        <v/>
      </c>
      <c r="B173" s="92" t="str">
        <f t="shared" si="35"/>
        <v/>
      </c>
      <c r="C173" s="93" t="str">
        <f t="shared" si="36"/>
        <v/>
      </c>
      <c r="D173" s="94" t="str">
        <f t="shared" si="37"/>
        <v/>
      </c>
      <c r="E173" s="94" t="str">
        <f t="shared" si="38"/>
        <v/>
      </c>
      <c r="F173" s="94" t="str">
        <f t="shared" si="28"/>
        <v/>
      </c>
      <c r="G173" s="93" t="str">
        <f t="shared" si="29"/>
        <v/>
      </c>
      <c r="L173" s="145" t="str">
        <f t="shared" si="39"/>
        <v/>
      </c>
      <c r="M173" s="146" t="str">
        <f t="shared" si="40"/>
        <v/>
      </c>
      <c r="N173" s="147" t="str">
        <f t="shared" si="41"/>
        <v/>
      </c>
      <c r="O173" s="148" t="str">
        <f t="shared" si="30"/>
        <v/>
      </c>
      <c r="P173" s="148" t="str">
        <f t="shared" si="31"/>
        <v/>
      </c>
      <c r="Q173" s="148" t="str">
        <f t="shared" si="32"/>
        <v/>
      </c>
      <c r="R173" s="147" t="str">
        <f t="shared" si="33"/>
        <v/>
      </c>
    </row>
    <row r="174" spans="1:18" x14ac:dyDescent="0.25">
      <c r="A174" s="91" t="str">
        <f t="shared" si="34"/>
        <v/>
      </c>
      <c r="B174" s="92" t="str">
        <f t="shared" si="35"/>
        <v/>
      </c>
      <c r="C174" s="93" t="str">
        <f t="shared" si="36"/>
        <v/>
      </c>
      <c r="D174" s="94" t="str">
        <f t="shared" si="37"/>
        <v/>
      </c>
      <c r="E174" s="94" t="str">
        <f t="shared" si="38"/>
        <v/>
      </c>
      <c r="F174" s="94" t="str">
        <f t="shared" si="28"/>
        <v/>
      </c>
      <c r="G174" s="93" t="str">
        <f t="shared" si="29"/>
        <v/>
      </c>
      <c r="L174" s="145" t="str">
        <f t="shared" si="39"/>
        <v/>
      </c>
      <c r="M174" s="146" t="str">
        <f t="shared" si="40"/>
        <v/>
      </c>
      <c r="N174" s="147" t="str">
        <f t="shared" si="41"/>
        <v/>
      </c>
      <c r="O174" s="148" t="str">
        <f t="shared" si="30"/>
        <v/>
      </c>
      <c r="P174" s="148" t="str">
        <f t="shared" si="31"/>
        <v/>
      </c>
      <c r="Q174" s="148" t="str">
        <f t="shared" si="32"/>
        <v/>
      </c>
      <c r="R174" s="147" t="str">
        <f t="shared" si="33"/>
        <v/>
      </c>
    </row>
    <row r="175" spans="1:18" x14ac:dyDescent="0.25">
      <c r="A175" s="91" t="str">
        <f t="shared" si="34"/>
        <v/>
      </c>
      <c r="B175" s="92" t="str">
        <f t="shared" si="35"/>
        <v/>
      </c>
      <c r="C175" s="93" t="str">
        <f t="shared" si="36"/>
        <v/>
      </c>
      <c r="D175" s="94" t="str">
        <f t="shared" si="37"/>
        <v/>
      </c>
      <c r="E175" s="94" t="str">
        <f t="shared" si="38"/>
        <v/>
      </c>
      <c r="F175" s="94" t="str">
        <f t="shared" si="28"/>
        <v/>
      </c>
      <c r="G175" s="93" t="str">
        <f t="shared" si="29"/>
        <v/>
      </c>
      <c r="L175" s="145" t="str">
        <f t="shared" si="39"/>
        <v/>
      </c>
      <c r="M175" s="146" t="str">
        <f t="shared" si="40"/>
        <v/>
      </c>
      <c r="N175" s="147" t="str">
        <f t="shared" si="41"/>
        <v/>
      </c>
      <c r="O175" s="148" t="str">
        <f t="shared" si="30"/>
        <v/>
      </c>
      <c r="P175" s="148" t="str">
        <f t="shared" si="31"/>
        <v/>
      </c>
      <c r="Q175" s="148" t="str">
        <f t="shared" si="32"/>
        <v/>
      </c>
      <c r="R175" s="147" t="str">
        <f t="shared" si="33"/>
        <v/>
      </c>
    </row>
    <row r="176" spans="1:18" x14ac:dyDescent="0.25">
      <c r="A176" s="91" t="str">
        <f t="shared" si="34"/>
        <v/>
      </c>
      <c r="B176" s="92" t="str">
        <f t="shared" si="35"/>
        <v/>
      </c>
      <c r="C176" s="93" t="str">
        <f t="shared" si="36"/>
        <v/>
      </c>
      <c r="D176" s="94" t="str">
        <f t="shared" si="37"/>
        <v/>
      </c>
      <c r="E176" s="94" t="str">
        <f t="shared" si="38"/>
        <v/>
      </c>
      <c r="F176" s="94" t="str">
        <f t="shared" si="28"/>
        <v/>
      </c>
      <c r="G176" s="93" t="str">
        <f t="shared" si="29"/>
        <v/>
      </c>
      <c r="L176" s="145" t="str">
        <f t="shared" si="39"/>
        <v/>
      </c>
      <c r="M176" s="146" t="str">
        <f t="shared" si="40"/>
        <v/>
      </c>
      <c r="N176" s="147" t="str">
        <f t="shared" si="41"/>
        <v/>
      </c>
      <c r="O176" s="148" t="str">
        <f t="shared" si="30"/>
        <v/>
      </c>
      <c r="P176" s="148" t="str">
        <f t="shared" si="31"/>
        <v/>
      </c>
      <c r="Q176" s="148" t="str">
        <f t="shared" si="32"/>
        <v/>
      </c>
      <c r="R176" s="147" t="str">
        <f t="shared" si="33"/>
        <v/>
      </c>
    </row>
    <row r="177" spans="1:18" x14ac:dyDescent="0.25">
      <c r="A177" s="91" t="str">
        <f t="shared" si="34"/>
        <v/>
      </c>
      <c r="B177" s="92" t="str">
        <f t="shared" si="35"/>
        <v/>
      </c>
      <c r="C177" s="93" t="str">
        <f t="shared" si="36"/>
        <v/>
      </c>
      <c r="D177" s="94" t="str">
        <f t="shared" si="37"/>
        <v/>
      </c>
      <c r="E177" s="94" t="str">
        <f t="shared" si="38"/>
        <v/>
      </c>
      <c r="F177" s="94" t="str">
        <f t="shared" si="28"/>
        <v/>
      </c>
      <c r="G177" s="93" t="str">
        <f t="shared" si="29"/>
        <v/>
      </c>
      <c r="L177" s="145" t="str">
        <f t="shared" si="39"/>
        <v/>
      </c>
      <c r="M177" s="146" t="str">
        <f t="shared" si="40"/>
        <v/>
      </c>
      <c r="N177" s="147" t="str">
        <f t="shared" si="41"/>
        <v/>
      </c>
      <c r="O177" s="148" t="str">
        <f t="shared" si="30"/>
        <v/>
      </c>
      <c r="P177" s="148" t="str">
        <f t="shared" si="31"/>
        <v/>
      </c>
      <c r="Q177" s="148" t="str">
        <f t="shared" si="32"/>
        <v/>
      </c>
      <c r="R177" s="147" t="str">
        <f t="shared" si="33"/>
        <v/>
      </c>
    </row>
    <row r="178" spans="1:18" x14ac:dyDescent="0.25">
      <c r="A178" s="91" t="str">
        <f t="shared" si="34"/>
        <v/>
      </c>
      <c r="B178" s="92" t="str">
        <f t="shared" si="35"/>
        <v/>
      </c>
      <c r="C178" s="93" t="str">
        <f t="shared" si="36"/>
        <v/>
      </c>
      <c r="D178" s="94" t="str">
        <f t="shared" si="37"/>
        <v/>
      </c>
      <c r="E178" s="94" t="str">
        <f t="shared" si="38"/>
        <v/>
      </c>
      <c r="F178" s="94" t="str">
        <f t="shared" si="28"/>
        <v/>
      </c>
      <c r="G178" s="93" t="str">
        <f t="shared" si="29"/>
        <v/>
      </c>
      <c r="L178" s="145" t="str">
        <f t="shared" si="39"/>
        <v/>
      </c>
      <c r="M178" s="146" t="str">
        <f t="shared" si="40"/>
        <v/>
      </c>
      <c r="N178" s="147" t="str">
        <f t="shared" si="41"/>
        <v/>
      </c>
      <c r="O178" s="148" t="str">
        <f t="shared" si="30"/>
        <v/>
      </c>
      <c r="P178" s="148" t="str">
        <f t="shared" si="31"/>
        <v/>
      </c>
      <c r="Q178" s="148" t="str">
        <f t="shared" si="32"/>
        <v/>
      </c>
      <c r="R178" s="147" t="str">
        <f t="shared" si="33"/>
        <v/>
      </c>
    </row>
    <row r="179" spans="1:18" x14ac:dyDescent="0.25">
      <c r="A179" s="91" t="str">
        <f t="shared" si="34"/>
        <v/>
      </c>
      <c r="B179" s="92" t="str">
        <f t="shared" si="35"/>
        <v/>
      </c>
      <c r="C179" s="93" t="str">
        <f t="shared" si="36"/>
        <v/>
      </c>
      <c r="D179" s="94" t="str">
        <f t="shared" si="37"/>
        <v/>
      </c>
      <c r="E179" s="94" t="str">
        <f t="shared" si="38"/>
        <v/>
      </c>
      <c r="F179" s="94" t="str">
        <f t="shared" si="28"/>
        <v/>
      </c>
      <c r="G179" s="93" t="str">
        <f t="shared" si="29"/>
        <v/>
      </c>
      <c r="L179" s="145" t="str">
        <f t="shared" si="39"/>
        <v/>
      </c>
      <c r="M179" s="146" t="str">
        <f t="shared" si="40"/>
        <v/>
      </c>
      <c r="N179" s="147" t="str">
        <f t="shared" si="41"/>
        <v/>
      </c>
      <c r="O179" s="148" t="str">
        <f t="shared" si="30"/>
        <v/>
      </c>
      <c r="P179" s="148" t="str">
        <f t="shared" si="31"/>
        <v/>
      </c>
      <c r="Q179" s="148" t="str">
        <f t="shared" si="32"/>
        <v/>
      </c>
      <c r="R179" s="147" t="str">
        <f t="shared" si="33"/>
        <v/>
      </c>
    </row>
    <row r="180" spans="1:18" x14ac:dyDescent="0.25">
      <c r="A180" s="91" t="str">
        <f t="shared" si="34"/>
        <v/>
      </c>
      <c r="B180" s="92" t="str">
        <f t="shared" si="35"/>
        <v/>
      </c>
      <c r="C180" s="93" t="str">
        <f t="shared" si="36"/>
        <v/>
      </c>
      <c r="D180" s="94" t="str">
        <f t="shared" si="37"/>
        <v/>
      </c>
      <c r="E180" s="94" t="str">
        <f t="shared" si="38"/>
        <v/>
      </c>
      <c r="F180" s="94" t="str">
        <f t="shared" si="28"/>
        <v/>
      </c>
      <c r="G180" s="93" t="str">
        <f t="shared" si="29"/>
        <v/>
      </c>
      <c r="L180" s="145" t="str">
        <f t="shared" si="39"/>
        <v/>
      </c>
      <c r="M180" s="146" t="str">
        <f t="shared" si="40"/>
        <v/>
      </c>
      <c r="N180" s="147" t="str">
        <f t="shared" si="41"/>
        <v/>
      </c>
      <c r="O180" s="148" t="str">
        <f t="shared" si="30"/>
        <v/>
      </c>
      <c r="P180" s="148" t="str">
        <f t="shared" si="31"/>
        <v/>
      </c>
      <c r="Q180" s="148" t="str">
        <f t="shared" si="32"/>
        <v/>
      </c>
      <c r="R180" s="147" t="str">
        <f t="shared" si="33"/>
        <v/>
      </c>
    </row>
    <row r="181" spans="1:18" x14ac:dyDescent="0.25">
      <c r="A181" s="91" t="str">
        <f t="shared" si="34"/>
        <v/>
      </c>
      <c r="B181" s="92" t="str">
        <f t="shared" si="35"/>
        <v/>
      </c>
      <c r="C181" s="93" t="str">
        <f t="shared" si="36"/>
        <v/>
      </c>
      <c r="D181" s="94" t="str">
        <f t="shared" si="37"/>
        <v/>
      </c>
      <c r="E181" s="94" t="str">
        <f t="shared" si="38"/>
        <v/>
      </c>
      <c r="F181" s="94" t="str">
        <f t="shared" si="28"/>
        <v/>
      </c>
      <c r="G181" s="93" t="str">
        <f t="shared" si="29"/>
        <v/>
      </c>
      <c r="L181" s="145" t="str">
        <f t="shared" si="39"/>
        <v/>
      </c>
      <c r="M181" s="146" t="str">
        <f t="shared" si="40"/>
        <v/>
      </c>
      <c r="N181" s="147" t="str">
        <f t="shared" si="41"/>
        <v/>
      </c>
      <c r="O181" s="148" t="str">
        <f t="shared" si="30"/>
        <v/>
      </c>
      <c r="P181" s="148" t="str">
        <f t="shared" si="31"/>
        <v/>
      </c>
      <c r="Q181" s="148" t="str">
        <f t="shared" si="32"/>
        <v/>
      </c>
      <c r="R181" s="147" t="str">
        <f t="shared" si="33"/>
        <v/>
      </c>
    </row>
    <row r="182" spans="1:18" x14ac:dyDescent="0.25">
      <c r="A182" s="91" t="str">
        <f t="shared" si="34"/>
        <v/>
      </c>
      <c r="B182" s="92" t="str">
        <f t="shared" si="35"/>
        <v/>
      </c>
      <c r="C182" s="93" t="str">
        <f t="shared" si="36"/>
        <v/>
      </c>
      <c r="D182" s="94" t="str">
        <f t="shared" si="37"/>
        <v/>
      </c>
      <c r="E182" s="94" t="str">
        <f t="shared" si="38"/>
        <v/>
      </c>
      <c r="F182" s="94" t="str">
        <f t="shared" si="28"/>
        <v/>
      </c>
      <c r="G182" s="93" t="str">
        <f t="shared" si="29"/>
        <v/>
      </c>
      <c r="L182" s="145" t="str">
        <f t="shared" si="39"/>
        <v/>
      </c>
      <c r="M182" s="146" t="str">
        <f t="shared" si="40"/>
        <v/>
      </c>
      <c r="N182" s="147" t="str">
        <f t="shared" si="41"/>
        <v/>
      </c>
      <c r="O182" s="148" t="str">
        <f t="shared" si="30"/>
        <v/>
      </c>
      <c r="P182" s="148" t="str">
        <f t="shared" si="31"/>
        <v/>
      </c>
      <c r="Q182" s="148" t="str">
        <f t="shared" si="32"/>
        <v/>
      </c>
      <c r="R182" s="147" t="str">
        <f t="shared" si="33"/>
        <v/>
      </c>
    </row>
    <row r="183" spans="1:18" x14ac:dyDescent="0.25">
      <c r="A183" s="91" t="str">
        <f t="shared" si="34"/>
        <v/>
      </c>
      <c r="B183" s="92" t="str">
        <f t="shared" si="35"/>
        <v/>
      </c>
      <c r="C183" s="93" t="str">
        <f t="shared" si="36"/>
        <v/>
      </c>
      <c r="D183" s="94" t="str">
        <f t="shared" si="37"/>
        <v/>
      </c>
      <c r="E183" s="94" t="str">
        <f t="shared" si="38"/>
        <v/>
      </c>
      <c r="F183" s="94" t="str">
        <f t="shared" si="28"/>
        <v/>
      </c>
      <c r="G183" s="93" t="str">
        <f t="shared" si="29"/>
        <v/>
      </c>
      <c r="L183" s="145" t="str">
        <f t="shared" si="39"/>
        <v/>
      </c>
      <c r="M183" s="146" t="str">
        <f t="shared" si="40"/>
        <v/>
      </c>
      <c r="N183" s="147" t="str">
        <f t="shared" si="41"/>
        <v/>
      </c>
      <c r="O183" s="148" t="str">
        <f t="shared" si="30"/>
        <v/>
      </c>
      <c r="P183" s="148" t="str">
        <f t="shared" si="31"/>
        <v/>
      </c>
      <c r="Q183" s="148" t="str">
        <f t="shared" si="32"/>
        <v/>
      </c>
      <c r="R183" s="147" t="str">
        <f t="shared" si="33"/>
        <v/>
      </c>
    </row>
    <row r="184" spans="1:18" x14ac:dyDescent="0.25">
      <c r="A184" s="91" t="str">
        <f t="shared" si="34"/>
        <v/>
      </c>
      <c r="B184" s="92" t="str">
        <f t="shared" si="35"/>
        <v/>
      </c>
      <c r="C184" s="93" t="str">
        <f t="shared" si="36"/>
        <v/>
      </c>
      <c r="D184" s="94" t="str">
        <f t="shared" si="37"/>
        <v/>
      </c>
      <c r="E184" s="94" t="str">
        <f t="shared" si="38"/>
        <v/>
      </c>
      <c r="F184" s="94" t="str">
        <f t="shared" si="28"/>
        <v/>
      </c>
      <c r="G184" s="93" t="str">
        <f t="shared" si="29"/>
        <v/>
      </c>
      <c r="L184" s="145" t="str">
        <f t="shared" si="39"/>
        <v/>
      </c>
      <c r="M184" s="146" t="str">
        <f t="shared" si="40"/>
        <v/>
      </c>
      <c r="N184" s="147" t="str">
        <f t="shared" si="41"/>
        <v/>
      </c>
      <c r="O184" s="148" t="str">
        <f t="shared" si="30"/>
        <v/>
      </c>
      <c r="P184" s="148" t="str">
        <f t="shared" si="31"/>
        <v/>
      </c>
      <c r="Q184" s="148" t="str">
        <f t="shared" si="32"/>
        <v/>
      </c>
      <c r="R184" s="147" t="str">
        <f t="shared" si="33"/>
        <v/>
      </c>
    </row>
    <row r="185" spans="1:18" x14ac:dyDescent="0.25">
      <c r="A185" s="91" t="str">
        <f t="shared" si="34"/>
        <v/>
      </c>
      <c r="B185" s="92" t="str">
        <f t="shared" si="35"/>
        <v/>
      </c>
      <c r="C185" s="93" t="str">
        <f t="shared" si="36"/>
        <v/>
      </c>
      <c r="D185" s="94" t="str">
        <f t="shared" si="37"/>
        <v/>
      </c>
      <c r="E185" s="94" t="str">
        <f t="shared" si="38"/>
        <v/>
      </c>
      <c r="F185" s="94" t="str">
        <f t="shared" si="28"/>
        <v/>
      </c>
      <c r="G185" s="93" t="str">
        <f t="shared" si="29"/>
        <v/>
      </c>
      <c r="L185" s="145" t="str">
        <f t="shared" si="39"/>
        <v/>
      </c>
      <c r="M185" s="146" t="str">
        <f t="shared" si="40"/>
        <v/>
      </c>
      <c r="N185" s="147" t="str">
        <f t="shared" si="41"/>
        <v/>
      </c>
      <c r="O185" s="148" t="str">
        <f t="shared" si="30"/>
        <v/>
      </c>
      <c r="P185" s="148" t="str">
        <f t="shared" si="31"/>
        <v/>
      </c>
      <c r="Q185" s="148" t="str">
        <f t="shared" si="32"/>
        <v/>
      </c>
      <c r="R185" s="147" t="str">
        <f t="shared" si="33"/>
        <v/>
      </c>
    </row>
    <row r="186" spans="1:18" x14ac:dyDescent="0.25">
      <c r="A186" s="91" t="str">
        <f t="shared" si="34"/>
        <v/>
      </c>
      <c r="B186" s="92" t="str">
        <f t="shared" si="35"/>
        <v/>
      </c>
      <c r="C186" s="93" t="str">
        <f t="shared" si="36"/>
        <v/>
      </c>
      <c r="D186" s="94" t="str">
        <f t="shared" si="37"/>
        <v/>
      </c>
      <c r="E186" s="94" t="str">
        <f t="shared" si="38"/>
        <v/>
      </c>
      <c r="F186" s="94" t="str">
        <f t="shared" si="28"/>
        <v/>
      </c>
      <c r="G186" s="93" t="str">
        <f t="shared" si="29"/>
        <v/>
      </c>
      <c r="L186" s="145" t="str">
        <f t="shared" si="39"/>
        <v/>
      </c>
      <c r="M186" s="146" t="str">
        <f t="shared" si="40"/>
        <v/>
      </c>
      <c r="N186" s="147" t="str">
        <f t="shared" si="41"/>
        <v/>
      </c>
      <c r="O186" s="148" t="str">
        <f t="shared" si="30"/>
        <v/>
      </c>
      <c r="P186" s="148" t="str">
        <f t="shared" si="31"/>
        <v/>
      </c>
      <c r="Q186" s="148" t="str">
        <f t="shared" si="32"/>
        <v/>
      </c>
      <c r="R186" s="147" t="str">
        <f t="shared" si="33"/>
        <v/>
      </c>
    </row>
    <row r="187" spans="1:18" x14ac:dyDescent="0.25">
      <c r="A187" s="91" t="str">
        <f t="shared" si="34"/>
        <v/>
      </c>
      <c r="B187" s="92" t="str">
        <f t="shared" si="35"/>
        <v/>
      </c>
      <c r="C187" s="93" t="str">
        <f t="shared" si="36"/>
        <v/>
      </c>
      <c r="D187" s="94" t="str">
        <f t="shared" si="37"/>
        <v/>
      </c>
      <c r="E187" s="94" t="str">
        <f t="shared" si="38"/>
        <v/>
      </c>
      <c r="F187" s="94" t="str">
        <f t="shared" si="28"/>
        <v/>
      </c>
      <c r="G187" s="93" t="str">
        <f t="shared" si="29"/>
        <v/>
      </c>
      <c r="L187" s="145" t="str">
        <f t="shared" si="39"/>
        <v/>
      </c>
      <c r="M187" s="146" t="str">
        <f t="shared" si="40"/>
        <v/>
      </c>
      <c r="N187" s="147" t="str">
        <f t="shared" si="41"/>
        <v/>
      </c>
      <c r="O187" s="148" t="str">
        <f t="shared" si="30"/>
        <v/>
      </c>
      <c r="P187" s="148" t="str">
        <f t="shared" si="31"/>
        <v/>
      </c>
      <c r="Q187" s="148" t="str">
        <f t="shared" si="32"/>
        <v/>
      </c>
      <c r="R187" s="147" t="str">
        <f t="shared" si="33"/>
        <v/>
      </c>
    </row>
    <row r="188" spans="1:18" x14ac:dyDescent="0.25">
      <c r="A188" s="91" t="str">
        <f t="shared" si="34"/>
        <v/>
      </c>
      <c r="B188" s="92" t="str">
        <f t="shared" si="35"/>
        <v/>
      </c>
      <c r="C188" s="93" t="str">
        <f t="shared" si="36"/>
        <v/>
      </c>
      <c r="D188" s="94" t="str">
        <f t="shared" si="37"/>
        <v/>
      </c>
      <c r="E188" s="94" t="str">
        <f t="shared" si="38"/>
        <v/>
      </c>
      <c r="F188" s="94" t="str">
        <f t="shared" si="28"/>
        <v/>
      </c>
      <c r="G188" s="93" t="str">
        <f t="shared" si="29"/>
        <v/>
      </c>
      <c r="L188" s="145" t="str">
        <f t="shared" si="39"/>
        <v/>
      </c>
      <c r="M188" s="146" t="str">
        <f t="shared" si="40"/>
        <v/>
      </c>
      <c r="N188" s="147" t="str">
        <f t="shared" si="41"/>
        <v/>
      </c>
      <c r="O188" s="148" t="str">
        <f t="shared" si="30"/>
        <v/>
      </c>
      <c r="P188" s="148" t="str">
        <f t="shared" si="31"/>
        <v/>
      </c>
      <c r="Q188" s="148" t="str">
        <f t="shared" si="32"/>
        <v/>
      </c>
      <c r="R188" s="147" t="str">
        <f t="shared" si="33"/>
        <v/>
      </c>
    </row>
    <row r="189" spans="1:18" x14ac:dyDescent="0.25">
      <c r="A189" s="91" t="str">
        <f t="shared" si="34"/>
        <v/>
      </c>
      <c r="B189" s="92" t="str">
        <f t="shared" si="35"/>
        <v/>
      </c>
      <c r="C189" s="93" t="str">
        <f t="shared" si="36"/>
        <v/>
      </c>
      <c r="D189" s="94" t="str">
        <f t="shared" si="37"/>
        <v/>
      </c>
      <c r="E189" s="94" t="str">
        <f t="shared" si="38"/>
        <v/>
      </c>
      <c r="F189" s="94" t="str">
        <f t="shared" si="28"/>
        <v/>
      </c>
      <c r="G189" s="93" t="str">
        <f t="shared" si="29"/>
        <v/>
      </c>
      <c r="L189" s="145" t="str">
        <f t="shared" si="39"/>
        <v/>
      </c>
      <c r="M189" s="146" t="str">
        <f t="shared" si="40"/>
        <v/>
      </c>
      <c r="N189" s="147" t="str">
        <f t="shared" si="41"/>
        <v/>
      </c>
      <c r="O189" s="148" t="str">
        <f t="shared" si="30"/>
        <v/>
      </c>
      <c r="P189" s="148" t="str">
        <f t="shared" si="31"/>
        <v/>
      </c>
      <c r="Q189" s="148" t="str">
        <f t="shared" si="32"/>
        <v/>
      </c>
      <c r="R189" s="147" t="str">
        <f t="shared" si="33"/>
        <v/>
      </c>
    </row>
    <row r="190" spans="1:18" x14ac:dyDescent="0.25">
      <c r="A190" s="91" t="str">
        <f t="shared" si="34"/>
        <v/>
      </c>
      <c r="B190" s="92" t="str">
        <f t="shared" si="35"/>
        <v/>
      </c>
      <c r="C190" s="93" t="str">
        <f t="shared" si="36"/>
        <v/>
      </c>
      <c r="D190" s="94" t="str">
        <f t="shared" si="37"/>
        <v/>
      </c>
      <c r="E190" s="94" t="str">
        <f t="shared" si="38"/>
        <v/>
      </c>
      <c r="F190" s="94" t="str">
        <f t="shared" si="28"/>
        <v/>
      </c>
      <c r="G190" s="93" t="str">
        <f t="shared" si="29"/>
        <v/>
      </c>
      <c r="L190" s="145" t="str">
        <f t="shared" si="39"/>
        <v/>
      </c>
      <c r="M190" s="146" t="str">
        <f t="shared" si="40"/>
        <v/>
      </c>
      <c r="N190" s="147" t="str">
        <f t="shared" si="41"/>
        <v/>
      </c>
      <c r="O190" s="148" t="str">
        <f t="shared" si="30"/>
        <v/>
      </c>
      <c r="P190" s="148" t="str">
        <f t="shared" si="31"/>
        <v/>
      </c>
      <c r="Q190" s="148" t="str">
        <f t="shared" si="32"/>
        <v/>
      </c>
      <c r="R190" s="147" t="str">
        <f t="shared" si="33"/>
        <v/>
      </c>
    </row>
    <row r="191" spans="1:18" x14ac:dyDescent="0.25">
      <c r="A191" s="91" t="str">
        <f t="shared" si="34"/>
        <v/>
      </c>
      <c r="B191" s="92" t="str">
        <f t="shared" si="35"/>
        <v/>
      </c>
      <c r="C191" s="93" t="str">
        <f t="shared" si="36"/>
        <v/>
      </c>
      <c r="D191" s="94" t="str">
        <f t="shared" si="37"/>
        <v/>
      </c>
      <c r="E191" s="94" t="str">
        <f t="shared" si="38"/>
        <v/>
      </c>
      <c r="F191" s="94" t="str">
        <f t="shared" si="28"/>
        <v/>
      </c>
      <c r="G191" s="93" t="str">
        <f t="shared" si="29"/>
        <v/>
      </c>
      <c r="L191" s="145" t="str">
        <f t="shared" si="39"/>
        <v/>
      </c>
      <c r="M191" s="146" t="str">
        <f t="shared" si="40"/>
        <v/>
      </c>
      <c r="N191" s="147" t="str">
        <f t="shared" si="41"/>
        <v/>
      </c>
      <c r="O191" s="148" t="str">
        <f t="shared" si="30"/>
        <v/>
      </c>
      <c r="P191" s="148" t="str">
        <f t="shared" si="31"/>
        <v/>
      </c>
      <c r="Q191" s="148" t="str">
        <f t="shared" si="32"/>
        <v/>
      </c>
      <c r="R191" s="147" t="str">
        <f t="shared" si="33"/>
        <v/>
      </c>
    </row>
    <row r="192" spans="1:18" x14ac:dyDescent="0.25">
      <c r="A192" s="91" t="str">
        <f t="shared" si="34"/>
        <v/>
      </c>
      <c r="B192" s="92" t="str">
        <f t="shared" si="35"/>
        <v/>
      </c>
      <c r="C192" s="93" t="str">
        <f t="shared" si="36"/>
        <v/>
      </c>
      <c r="D192" s="94" t="str">
        <f t="shared" si="37"/>
        <v/>
      </c>
      <c r="E192" s="94" t="str">
        <f t="shared" si="38"/>
        <v/>
      </c>
      <c r="F192" s="94" t="str">
        <f t="shared" si="28"/>
        <v/>
      </c>
      <c r="G192" s="93" t="str">
        <f t="shared" si="29"/>
        <v/>
      </c>
      <c r="L192" s="145" t="str">
        <f t="shared" si="39"/>
        <v/>
      </c>
      <c r="M192" s="146" t="str">
        <f t="shared" si="40"/>
        <v/>
      </c>
      <c r="N192" s="147" t="str">
        <f t="shared" si="41"/>
        <v/>
      </c>
      <c r="O192" s="148" t="str">
        <f t="shared" si="30"/>
        <v/>
      </c>
      <c r="P192" s="148" t="str">
        <f t="shared" si="31"/>
        <v/>
      </c>
      <c r="Q192" s="148" t="str">
        <f t="shared" si="32"/>
        <v/>
      </c>
      <c r="R192" s="147" t="str">
        <f t="shared" si="33"/>
        <v/>
      </c>
    </row>
    <row r="193" spans="1:18" x14ac:dyDescent="0.25">
      <c r="A193" s="91" t="str">
        <f t="shared" si="34"/>
        <v/>
      </c>
      <c r="B193" s="92" t="str">
        <f t="shared" si="35"/>
        <v/>
      </c>
      <c r="C193" s="93" t="str">
        <f t="shared" si="36"/>
        <v/>
      </c>
      <c r="D193" s="94" t="str">
        <f t="shared" si="37"/>
        <v/>
      </c>
      <c r="E193" s="94" t="str">
        <f t="shared" si="38"/>
        <v/>
      </c>
      <c r="F193" s="94" t="str">
        <f t="shared" si="28"/>
        <v/>
      </c>
      <c r="G193" s="93" t="str">
        <f t="shared" si="29"/>
        <v/>
      </c>
      <c r="L193" s="145" t="str">
        <f t="shared" si="39"/>
        <v/>
      </c>
      <c r="M193" s="146" t="str">
        <f t="shared" si="40"/>
        <v/>
      </c>
      <c r="N193" s="147" t="str">
        <f t="shared" si="41"/>
        <v/>
      </c>
      <c r="O193" s="148" t="str">
        <f t="shared" si="30"/>
        <v/>
      </c>
      <c r="P193" s="148" t="str">
        <f t="shared" si="31"/>
        <v/>
      </c>
      <c r="Q193" s="148" t="str">
        <f t="shared" si="32"/>
        <v/>
      </c>
      <c r="R193" s="147" t="str">
        <f t="shared" si="33"/>
        <v/>
      </c>
    </row>
    <row r="194" spans="1:18" x14ac:dyDescent="0.25">
      <c r="A194" s="91" t="str">
        <f t="shared" si="34"/>
        <v/>
      </c>
      <c r="B194" s="92" t="str">
        <f t="shared" si="35"/>
        <v/>
      </c>
      <c r="C194" s="93" t="str">
        <f t="shared" si="36"/>
        <v/>
      </c>
      <c r="D194" s="94" t="str">
        <f t="shared" si="37"/>
        <v/>
      </c>
      <c r="E194" s="94" t="str">
        <f t="shared" si="38"/>
        <v/>
      </c>
      <c r="F194" s="94" t="str">
        <f t="shared" si="28"/>
        <v/>
      </c>
      <c r="G194" s="93" t="str">
        <f t="shared" si="29"/>
        <v/>
      </c>
      <c r="L194" s="145" t="str">
        <f t="shared" si="39"/>
        <v/>
      </c>
      <c r="M194" s="146" t="str">
        <f t="shared" si="40"/>
        <v/>
      </c>
      <c r="N194" s="147" t="str">
        <f t="shared" si="41"/>
        <v/>
      </c>
      <c r="O194" s="148" t="str">
        <f t="shared" si="30"/>
        <v/>
      </c>
      <c r="P194" s="148" t="str">
        <f t="shared" si="31"/>
        <v/>
      </c>
      <c r="Q194" s="148" t="str">
        <f t="shared" si="32"/>
        <v/>
      </c>
      <c r="R194" s="147" t="str">
        <f t="shared" si="33"/>
        <v/>
      </c>
    </row>
    <row r="195" spans="1:18" x14ac:dyDescent="0.25">
      <c r="A195" s="91" t="str">
        <f t="shared" si="34"/>
        <v/>
      </c>
      <c r="B195" s="92" t="str">
        <f t="shared" si="35"/>
        <v/>
      </c>
      <c r="C195" s="93" t="str">
        <f t="shared" si="36"/>
        <v/>
      </c>
      <c r="D195" s="94" t="str">
        <f t="shared" si="37"/>
        <v/>
      </c>
      <c r="E195" s="94" t="str">
        <f t="shared" si="38"/>
        <v/>
      </c>
      <c r="F195" s="94" t="str">
        <f t="shared" si="28"/>
        <v/>
      </c>
      <c r="G195" s="93" t="str">
        <f t="shared" si="29"/>
        <v/>
      </c>
      <c r="L195" s="145" t="str">
        <f t="shared" si="39"/>
        <v/>
      </c>
      <c r="M195" s="146" t="str">
        <f t="shared" si="40"/>
        <v/>
      </c>
      <c r="N195" s="147" t="str">
        <f t="shared" si="41"/>
        <v/>
      </c>
      <c r="O195" s="148" t="str">
        <f t="shared" si="30"/>
        <v/>
      </c>
      <c r="P195" s="148" t="str">
        <f t="shared" si="31"/>
        <v/>
      </c>
      <c r="Q195" s="148" t="str">
        <f t="shared" si="32"/>
        <v/>
      </c>
      <c r="R195" s="147" t="str">
        <f t="shared" si="33"/>
        <v/>
      </c>
    </row>
    <row r="196" spans="1:18" x14ac:dyDescent="0.25">
      <c r="A196" s="91" t="str">
        <f t="shared" si="34"/>
        <v/>
      </c>
      <c r="B196" s="92" t="str">
        <f t="shared" si="35"/>
        <v/>
      </c>
      <c r="C196" s="93" t="str">
        <f t="shared" si="36"/>
        <v/>
      </c>
      <c r="D196" s="94" t="str">
        <f t="shared" si="37"/>
        <v/>
      </c>
      <c r="E196" s="94" t="str">
        <f t="shared" si="38"/>
        <v/>
      </c>
      <c r="F196" s="94" t="str">
        <f t="shared" si="28"/>
        <v/>
      </c>
      <c r="G196" s="93" t="str">
        <f t="shared" si="29"/>
        <v/>
      </c>
      <c r="L196" s="145" t="str">
        <f t="shared" si="39"/>
        <v/>
      </c>
      <c r="M196" s="146" t="str">
        <f t="shared" si="40"/>
        <v/>
      </c>
      <c r="N196" s="147" t="str">
        <f t="shared" si="41"/>
        <v/>
      </c>
      <c r="O196" s="148" t="str">
        <f t="shared" si="30"/>
        <v/>
      </c>
      <c r="P196" s="148" t="str">
        <f t="shared" si="31"/>
        <v/>
      </c>
      <c r="Q196" s="148" t="str">
        <f t="shared" si="32"/>
        <v/>
      </c>
      <c r="R196" s="147" t="str">
        <f t="shared" si="33"/>
        <v/>
      </c>
    </row>
    <row r="197" spans="1:18" x14ac:dyDescent="0.25">
      <c r="A197" s="91" t="str">
        <f t="shared" si="34"/>
        <v/>
      </c>
      <c r="B197" s="92" t="str">
        <f t="shared" si="35"/>
        <v/>
      </c>
      <c r="C197" s="93" t="str">
        <f t="shared" si="36"/>
        <v/>
      </c>
      <c r="D197" s="94" t="str">
        <f t="shared" si="37"/>
        <v/>
      </c>
      <c r="E197" s="94" t="str">
        <f t="shared" si="38"/>
        <v/>
      </c>
      <c r="F197" s="94" t="str">
        <f t="shared" si="28"/>
        <v/>
      </c>
      <c r="G197" s="93" t="str">
        <f t="shared" si="29"/>
        <v/>
      </c>
      <c r="L197" s="145" t="str">
        <f t="shared" si="39"/>
        <v/>
      </c>
      <c r="M197" s="146" t="str">
        <f t="shared" si="40"/>
        <v/>
      </c>
      <c r="N197" s="147" t="str">
        <f t="shared" si="41"/>
        <v/>
      </c>
      <c r="O197" s="148" t="str">
        <f t="shared" si="30"/>
        <v/>
      </c>
      <c r="P197" s="148" t="str">
        <f t="shared" si="31"/>
        <v/>
      </c>
      <c r="Q197" s="148" t="str">
        <f t="shared" si="32"/>
        <v/>
      </c>
      <c r="R197" s="147" t="str">
        <f t="shared" si="33"/>
        <v/>
      </c>
    </row>
    <row r="198" spans="1:18" x14ac:dyDescent="0.25">
      <c r="A198" s="91" t="str">
        <f t="shared" si="34"/>
        <v/>
      </c>
      <c r="B198" s="92" t="str">
        <f t="shared" si="35"/>
        <v/>
      </c>
      <c r="C198" s="93" t="str">
        <f t="shared" si="36"/>
        <v/>
      </c>
      <c r="D198" s="94" t="str">
        <f t="shared" si="37"/>
        <v/>
      </c>
      <c r="E198" s="94" t="str">
        <f t="shared" si="38"/>
        <v/>
      </c>
      <c r="F198" s="94" t="str">
        <f t="shared" si="28"/>
        <v/>
      </c>
      <c r="G198" s="93" t="str">
        <f t="shared" si="29"/>
        <v/>
      </c>
      <c r="L198" s="145" t="str">
        <f t="shared" si="39"/>
        <v/>
      </c>
      <c r="M198" s="146" t="str">
        <f t="shared" si="40"/>
        <v/>
      </c>
      <c r="N198" s="147" t="str">
        <f t="shared" si="41"/>
        <v/>
      </c>
      <c r="O198" s="148" t="str">
        <f t="shared" si="30"/>
        <v/>
      </c>
      <c r="P198" s="148" t="str">
        <f t="shared" si="31"/>
        <v/>
      </c>
      <c r="Q198" s="148" t="str">
        <f t="shared" si="32"/>
        <v/>
      </c>
      <c r="R198" s="147" t="str">
        <f t="shared" si="33"/>
        <v/>
      </c>
    </row>
    <row r="199" spans="1:18" x14ac:dyDescent="0.25">
      <c r="A199" s="91" t="str">
        <f t="shared" si="34"/>
        <v/>
      </c>
      <c r="B199" s="92" t="str">
        <f t="shared" si="35"/>
        <v/>
      </c>
      <c r="C199" s="93" t="str">
        <f t="shared" si="36"/>
        <v/>
      </c>
      <c r="D199" s="94" t="str">
        <f t="shared" si="37"/>
        <v/>
      </c>
      <c r="E199" s="94" t="str">
        <f t="shared" si="38"/>
        <v/>
      </c>
      <c r="F199" s="94" t="str">
        <f t="shared" si="28"/>
        <v/>
      </c>
      <c r="G199" s="93" t="str">
        <f t="shared" si="29"/>
        <v/>
      </c>
      <c r="L199" s="145" t="str">
        <f t="shared" si="39"/>
        <v/>
      </c>
      <c r="M199" s="146" t="str">
        <f t="shared" si="40"/>
        <v/>
      </c>
      <c r="N199" s="147" t="str">
        <f t="shared" si="41"/>
        <v/>
      </c>
      <c r="O199" s="148" t="str">
        <f t="shared" si="30"/>
        <v/>
      </c>
      <c r="P199" s="148" t="str">
        <f t="shared" si="31"/>
        <v/>
      </c>
      <c r="Q199" s="148" t="str">
        <f t="shared" si="32"/>
        <v/>
      </c>
      <c r="R199" s="147" t="str">
        <f t="shared" si="33"/>
        <v/>
      </c>
    </row>
    <row r="200" spans="1:18" x14ac:dyDescent="0.25">
      <c r="A200" s="91" t="str">
        <f t="shared" si="34"/>
        <v/>
      </c>
      <c r="B200" s="92" t="str">
        <f t="shared" si="35"/>
        <v/>
      </c>
      <c r="C200" s="93" t="str">
        <f t="shared" si="36"/>
        <v/>
      </c>
      <c r="D200" s="94" t="str">
        <f t="shared" si="37"/>
        <v/>
      </c>
      <c r="E200" s="94" t="str">
        <f t="shared" si="38"/>
        <v/>
      </c>
      <c r="F200" s="94" t="str">
        <f t="shared" si="28"/>
        <v/>
      </c>
      <c r="G200" s="93" t="str">
        <f t="shared" si="29"/>
        <v/>
      </c>
      <c r="L200" s="145" t="str">
        <f t="shared" si="39"/>
        <v/>
      </c>
      <c r="M200" s="146" t="str">
        <f t="shared" si="40"/>
        <v/>
      </c>
      <c r="N200" s="147" t="str">
        <f t="shared" si="41"/>
        <v/>
      </c>
      <c r="O200" s="148" t="str">
        <f t="shared" si="30"/>
        <v/>
      </c>
      <c r="P200" s="148" t="str">
        <f t="shared" si="31"/>
        <v/>
      </c>
      <c r="Q200" s="148" t="str">
        <f t="shared" si="32"/>
        <v/>
      </c>
      <c r="R200" s="147" t="str">
        <f t="shared" si="33"/>
        <v/>
      </c>
    </row>
    <row r="201" spans="1:18" x14ac:dyDescent="0.25">
      <c r="A201" s="91" t="str">
        <f t="shared" si="34"/>
        <v/>
      </c>
      <c r="B201" s="92" t="str">
        <f t="shared" si="35"/>
        <v/>
      </c>
      <c r="C201" s="93" t="str">
        <f t="shared" si="36"/>
        <v/>
      </c>
      <c r="D201" s="94" t="str">
        <f t="shared" si="37"/>
        <v/>
      </c>
      <c r="E201" s="94" t="str">
        <f t="shared" si="38"/>
        <v/>
      </c>
      <c r="F201" s="94" t="str">
        <f t="shared" si="28"/>
        <v/>
      </c>
      <c r="G201" s="93" t="str">
        <f t="shared" si="29"/>
        <v/>
      </c>
      <c r="L201" s="145" t="str">
        <f t="shared" si="39"/>
        <v/>
      </c>
      <c r="M201" s="146" t="str">
        <f t="shared" si="40"/>
        <v/>
      </c>
      <c r="N201" s="147" t="str">
        <f t="shared" si="41"/>
        <v/>
      </c>
      <c r="O201" s="148" t="str">
        <f t="shared" si="30"/>
        <v/>
      </c>
      <c r="P201" s="148" t="str">
        <f t="shared" si="31"/>
        <v/>
      </c>
      <c r="Q201" s="148" t="str">
        <f t="shared" si="32"/>
        <v/>
      </c>
      <c r="R201" s="147" t="str">
        <f t="shared" si="33"/>
        <v/>
      </c>
    </row>
    <row r="202" spans="1:18" x14ac:dyDescent="0.25">
      <c r="A202" s="91" t="str">
        <f t="shared" si="34"/>
        <v/>
      </c>
      <c r="B202" s="92" t="str">
        <f t="shared" si="35"/>
        <v/>
      </c>
      <c r="C202" s="93" t="str">
        <f t="shared" si="36"/>
        <v/>
      </c>
      <c r="D202" s="94" t="str">
        <f t="shared" si="37"/>
        <v/>
      </c>
      <c r="E202" s="94" t="str">
        <f t="shared" si="38"/>
        <v/>
      </c>
      <c r="F202" s="94" t="str">
        <f t="shared" si="28"/>
        <v/>
      </c>
      <c r="G202" s="93" t="str">
        <f t="shared" si="29"/>
        <v/>
      </c>
      <c r="L202" s="145" t="str">
        <f t="shared" si="39"/>
        <v/>
      </c>
      <c r="M202" s="146" t="str">
        <f t="shared" si="40"/>
        <v/>
      </c>
      <c r="N202" s="147" t="str">
        <f t="shared" si="41"/>
        <v/>
      </c>
      <c r="O202" s="148" t="str">
        <f t="shared" si="30"/>
        <v/>
      </c>
      <c r="P202" s="148" t="str">
        <f t="shared" si="31"/>
        <v/>
      </c>
      <c r="Q202" s="148" t="str">
        <f t="shared" si="32"/>
        <v/>
      </c>
      <c r="R202" s="147" t="str">
        <f t="shared" si="33"/>
        <v/>
      </c>
    </row>
    <row r="203" spans="1:18" x14ac:dyDescent="0.25">
      <c r="A203" s="91" t="str">
        <f t="shared" si="34"/>
        <v/>
      </c>
      <c r="B203" s="92" t="str">
        <f t="shared" si="35"/>
        <v/>
      </c>
      <c r="C203" s="93" t="str">
        <f t="shared" si="36"/>
        <v/>
      </c>
      <c r="D203" s="94" t="str">
        <f t="shared" si="37"/>
        <v/>
      </c>
      <c r="E203" s="94" t="str">
        <f t="shared" si="38"/>
        <v/>
      </c>
      <c r="F203" s="94" t="str">
        <f t="shared" si="28"/>
        <v/>
      </c>
      <c r="G203" s="93" t="str">
        <f t="shared" si="29"/>
        <v/>
      </c>
      <c r="L203" s="145" t="str">
        <f t="shared" si="39"/>
        <v/>
      </c>
      <c r="M203" s="146" t="str">
        <f t="shared" si="40"/>
        <v/>
      </c>
      <c r="N203" s="147" t="str">
        <f t="shared" si="41"/>
        <v/>
      </c>
      <c r="O203" s="148" t="str">
        <f t="shared" si="30"/>
        <v/>
      </c>
      <c r="P203" s="148" t="str">
        <f t="shared" si="31"/>
        <v/>
      </c>
      <c r="Q203" s="148" t="str">
        <f t="shared" si="32"/>
        <v/>
      </c>
      <c r="R203" s="147" t="str">
        <f t="shared" si="33"/>
        <v/>
      </c>
    </row>
    <row r="204" spans="1:18" x14ac:dyDescent="0.25">
      <c r="A204" s="91" t="str">
        <f t="shared" si="34"/>
        <v/>
      </c>
      <c r="B204" s="92" t="str">
        <f t="shared" si="35"/>
        <v/>
      </c>
      <c r="C204" s="93" t="str">
        <f t="shared" si="36"/>
        <v/>
      </c>
      <c r="D204" s="94" t="str">
        <f t="shared" si="37"/>
        <v/>
      </c>
      <c r="E204" s="94" t="str">
        <f t="shared" si="38"/>
        <v/>
      </c>
      <c r="F204" s="94" t="str">
        <f t="shared" si="28"/>
        <v/>
      </c>
      <c r="G204" s="93" t="str">
        <f t="shared" si="29"/>
        <v/>
      </c>
      <c r="L204" s="145" t="str">
        <f t="shared" si="39"/>
        <v/>
      </c>
      <c r="M204" s="146" t="str">
        <f t="shared" si="40"/>
        <v/>
      </c>
      <c r="N204" s="147" t="str">
        <f t="shared" si="41"/>
        <v/>
      </c>
      <c r="O204" s="148" t="str">
        <f t="shared" si="30"/>
        <v/>
      </c>
      <c r="P204" s="148" t="str">
        <f t="shared" si="31"/>
        <v/>
      </c>
      <c r="Q204" s="148" t="str">
        <f t="shared" si="32"/>
        <v/>
      </c>
      <c r="R204" s="147" t="str">
        <f t="shared" si="33"/>
        <v/>
      </c>
    </row>
    <row r="205" spans="1:18" x14ac:dyDescent="0.25">
      <c r="A205" s="91" t="str">
        <f t="shared" si="34"/>
        <v/>
      </c>
      <c r="B205" s="92" t="str">
        <f t="shared" si="35"/>
        <v/>
      </c>
      <c r="C205" s="93" t="str">
        <f t="shared" si="36"/>
        <v/>
      </c>
      <c r="D205" s="94" t="str">
        <f t="shared" si="37"/>
        <v/>
      </c>
      <c r="E205" s="94" t="str">
        <f t="shared" si="38"/>
        <v/>
      </c>
      <c r="F205" s="94" t="str">
        <f t="shared" si="28"/>
        <v/>
      </c>
      <c r="G205" s="93" t="str">
        <f t="shared" si="29"/>
        <v/>
      </c>
      <c r="L205" s="145" t="str">
        <f t="shared" si="39"/>
        <v/>
      </c>
      <c r="M205" s="146" t="str">
        <f t="shared" si="40"/>
        <v/>
      </c>
      <c r="N205" s="147" t="str">
        <f t="shared" si="41"/>
        <v/>
      </c>
      <c r="O205" s="148" t="str">
        <f t="shared" si="30"/>
        <v/>
      </c>
      <c r="P205" s="148" t="str">
        <f t="shared" si="31"/>
        <v/>
      </c>
      <c r="Q205" s="148" t="str">
        <f t="shared" si="32"/>
        <v/>
      </c>
      <c r="R205" s="147" t="str">
        <f t="shared" si="33"/>
        <v/>
      </c>
    </row>
    <row r="206" spans="1:18" x14ac:dyDescent="0.25">
      <c r="A206" s="91" t="str">
        <f t="shared" si="34"/>
        <v/>
      </c>
      <c r="B206" s="92" t="str">
        <f t="shared" si="35"/>
        <v/>
      </c>
      <c r="C206" s="93" t="str">
        <f t="shared" si="36"/>
        <v/>
      </c>
      <c r="D206" s="94" t="str">
        <f t="shared" si="37"/>
        <v/>
      </c>
      <c r="E206" s="94" t="str">
        <f t="shared" si="38"/>
        <v/>
      </c>
      <c r="F206" s="94" t="str">
        <f t="shared" si="28"/>
        <v/>
      </c>
      <c r="G206" s="93" t="str">
        <f t="shared" si="29"/>
        <v/>
      </c>
      <c r="L206" s="145" t="str">
        <f t="shared" si="39"/>
        <v/>
      </c>
      <c r="M206" s="146" t="str">
        <f t="shared" si="40"/>
        <v/>
      </c>
      <c r="N206" s="147" t="str">
        <f t="shared" si="41"/>
        <v/>
      </c>
      <c r="O206" s="148" t="str">
        <f t="shared" si="30"/>
        <v/>
      </c>
      <c r="P206" s="148" t="str">
        <f t="shared" si="31"/>
        <v/>
      </c>
      <c r="Q206" s="148" t="str">
        <f t="shared" si="32"/>
        <v/>
      </c>
      <c r="R206" s="147" t="str">
        <f t="shared" si="33"/>
        <v/>
      </c>
    </row>
    <row r="207" spans="1:18" x14ac:dyDescent="0.25">
      <c r="A207" s="91" t="str">
        <f t="shared" si="34"/>
        <v/>
      </c>
      <c r="B207" s="92" t="str">
        <f t="shared" si="35"/>
        <v/>
      </c>
      <c r="C207" s="93" t="str">
        <f t="shared" si="36"/>
        <v/>
      </c>
      <c r="D207" s="94" t="str">
        <f t="shared" si="37"/>
        <v/>
      </c>
      <c r="E207" s="94" t="str">
        <f t="shared" si="38"/>
        <v/>
      </c>
      <c r="F207" s="94" t="str">
        <f t="shared" si="28"/>
        <v/>
      </c>
      <c r="G207" s="93" t="str">
        <f t="shared" si="29"/>
        <v/>
      </c>
      <c r="L207" s="145" t="str">
        <f t="shared" si="39"/>
        <v/>
      </c>
      <c r="M207" s="146" t="str">
        <f t="shared" si="40"/>
        <v/>
      </c>
      <c r="N207" s="147" t="str">
        <f t="shared" si="41"/>
        <v/>
      </c>
      <c r="O207" s="148" t="str">
        <f t="shared" si="30"/>
        <v/>
      </c>
      <c r="P207" s="148" t="str">
        <f t="shared" si="31"/>
        <v/>
      </c>
      <c r="Q207" s="148" t="str">
        <f t="shared" si="32"/>
        <v/>
      </c>
      <c r="R207" s="147" t="str">
        <f t="shared" si="33"/>
        <v/>
      </c>
    </row>
    <row r="208" spans="1:18" x14ac:dyDescent="0.25">
      <c r="A208" s="91" t="str">
        <f t="shared" si="34"/>
        <v/>
      </c>
      <c r="B208" s="92" t="str">
        <f t="shared" si="35"/>
        <v/>
      </c>
      <c r="C208" s="93" t="str">
        <f t="shared" si="36"/>
        <v/>
      </c>
      <c r="D208" s="94" t="str">
        <f t="shared" si="37"/>
        <v/>
      </c>
      <c r="E208" s="94" t="str">
        <f t="shared" si="38"/>
        <v/>
      </c>
      <c r="F208" s="94" t="str">
        <f t="shared" ref="F208:F271" si="42">IF(B208="","",SUM(D208:E208))</f>
        <v/>
      </c>
      <c r="G208" s="93" t="str">
        <f t="shared" ref="G208:G271" si="43">IF(B208="","",SUM(C208)-SUM(E208))</f>
        <v/>
      </c>
      <c r="L208" s="145" t="str">
        <f t="shared" si="39"/>
        <v/>
      </c>
      <c r="M208" s="146" t="str">
        <f t="shared" si="40"/>
        <v/>
      </c>
      <c r="N208" s="147" t="str">
        <f t="shared" si="41"/>
        <v/>
      </c>
      <c r="O208" s="148" t="str">
        <f t="shared" ref="O208:O271" si="44">IF(M208="","",IPMT($P$11/12,M208,$P$7,-$P$8,$P$9,0))</f>
        <v/>
      </c>
      <c r="P208" s="148" t="str">
        <f t="shared" ref="P208:P271" si="45">IF(M208="","",PPMT($P$11/12,M208,$P$7,-$P$8,$P$9,0))</f>
        <v/>
      </c>
      <c r="Q208" s="148" t="str">
        <f t="shared" ref="Q208:Q271" si="46">IF(M208="","",SUM(O208:P208))</f>
        <v/>
      </c>
      <c r="R208" s="147" t="str">
        <f t="shared" ref="R208:R271" si="47">IF(M208="","",SUM(N208)-SUM(P208))</f>
        <v/>
      </c>
    </row>
    <row r="209" spans="1:18" x14ac:dyDescent="0.25">
      <c r="A209" s="91" t="str">
        <f t="shared" ref="A209:A272" si="48">IF(B209="","",EDATE(A208,1))</f>
        <v/>
      </c>
      <c r="B209" s="92" t="str">
        <f t="shared" ref="B209:B272" si="49">IF(B208="","",IF(SUM(B208)+1&lt;=$E$7,SUM(B208)+1,""))</f>
        <v/>
      </c>
      <c r="C209" s="93" t="str">
        <f t="shared" ref="C209:C272" si="50">IF(B209="","",G208)</f>
        <v/>
      </c>
      <c r="D209" s="94" t="str">
        <f t="shared" ref="D209:D272" si="51">IF(B209="","",IPMT($E$11/12,B209,$E$7,-$E$8,$E$9,0))</f>
        <v/>
      </c>
      <c r="E209" s="94" t="str">
        <f t="shared" ref="E209:E272" si="52">IF(B209="","",PPMT($E$11/12,B209,$E$7,-$E$8,$E$9,0))</f>
        <v/>
      </c>
      <c r="F209" s="94" t="str">
        <f t="shared" si="42"/>
        <v/>
      </c>
      <c r="G209" s="93" t="str">
        <f t="shared" si="43"/>
        <v/>
      </c>
      <c r="L209" s="145" t="str">
        <f t="shared" ref="L209:L272" si="53">IF(M209="","",EDATE(L208,1))</f>
        <v/>
      </c>
      <c r="M209" s="146" t="str">
        <f t="shared" ref="M209:M272" si="54">IF(M208="","",IF(SUM(M208)+1&lt;=$E$7,SUM(M208)+1,""))</f>
        <v/>
      </c>
      <c r="N209" s="147" t="str">
        <f t="shared" ref="N209:N272" si="55">IF(M209="","",R208)</f>
        <v/>
      </c>
      <c r="O209" s="148" t="str">
        <f t="shared" si="44"/>
        <v/>
      </c>
      <c r="P209" s="148" t="str">
        <f t="shared" si="45"/>
        <v/>
      </c>
      <c r="Q209" s="148" t="str">
        <f t="shared" si="46"/>
        <v/>
      </c>
      <c r="R209" s="147" t="str">
        <f t="shared" si="47"/>
        <v/>
      </c>
    </row>
    <row r="210" spans="1:18" x14ac:dyDescent="0.25">
      <c r="A210" s="91" t="str">
        <f t="shared" si="48"/>
        <v/>
      </c>
      <c r="B210" s="92" t="str">
        <f t="shared" si="49"/>
        <v/>
      </c>
      <c r="C210" s="93" t="str">
        <f t="shared" si="50"/>
        <v/>
      </c>
      <c r="D210" s="94" t="str">
        <f t="shared" si="51"/>
        <v/>
      </c>
      <c r="E210" s="94" t="str">
        <f t="shared" si="52"/>
        <v/>
      </c>
      <c r="F210" s="94" t="str">
        <f t="shared" si="42"/>
        <v/>
      </c>
      <c r="G210" s="93" t="str">
        <f t="shared" si="43"/>
        <v/>
      </c>
      <c r="L210" s="145" t="str">
        <f t="shared" si="53"/>
        <v/>
      </c>
      <c r="M210" s="146" t="str">
        <f t="shared" si="54"/>
        <v/>
      </c>
      <c r="N210" s="147" t="str">
        <f t="shared" si="55"/>
        <v/>
      </c>
      <c r="O210" s="148" t="str">
        <f t="shared" si="44"/>
        <v/>
      </c>
      <c r="P210" s="148" t="str">
        <f t="shared" si="45"/>
        <v/>
      </c>
      <c r="Q210" s="148" t="str">
        <f t="shared" si="46"/>
        <v/>
      </c>
      <c r="R210" s="147" t="str">
        <f t="shared" si="47"/>
        <v/>
      </c>
    </row>
    <row r="211" spans="1:18" x14ac:dyDescent="0.25">
      <c r="A211" s="91" t="str">
        <f t="shared" si="48"/>
        <v/>
      </c>
      <c r="B211" s="92" t="str">
        <f t="shared" si="49"/>
        <v/>
      </c>
      <c r="C211" s="93" t="str">
        <f t="shared" si="50"/>
        <v/>
      </c>
      <c r="D211" s="94" t="str">
        <f t="shared" si="51"/>
        <v/>
      </c>
      <c r="E211" s="94" t="str">
        <f t="shared" si="52"/>
        <v/>
      </c>
      <c r="F211" s="94" t="str">
        <f t="shared" si="42"/>
        <v/>
      </c>
      <c r="G211" s="93" t="str">
        <f t="shared" si="43"/>
        <v/>
      </c>
      <c r="L211" s="145" t="str">
        <f t="shared" si="53"/>
        <v/>
      </c>
      <c r="M211" s="146" t="str">
        <f t="shared" si="54"/>
        <v/>
      </c>
      <c r="N211" s="147" t="str">
        <f t="shared" si="55"/>
        <v/>
      </c>
      <c r="O211" s="148" t="str">
        <f t="shared" si="44"/>
        <v/>
      </c>
      <c r="P211" s="148" t="str">
        <f t="shared" si="45"/>
        <v/>
      </c>
      <c r="Q211" s="148" t="str">
        <f t="shared" si="46"/>
        <v/>
      </c>
      <c r="R211" s="147" t="str">
        <f t="shared" si="47"/>
        <v/>
      </c>
    </row>
    <row r="212" spans="1:18" x14ac:dyDescent="0.25">
      <c r="A212" s="91" t="str">
        <f t="shared" si="48"/>
        <v/>
      </c>
      <c r="B212" s="92" t="str">
        <f t="shared" si="49"/>
        <v/>
      </c>
      <c r="C212" s="93" t="str">
        <f t="shared" si="50"/>
        <v/>
      </c>
      <c r="D212" s="94" t="str">
        <f t="shared" si="51"/>
        <v/>
      </c>
      <c r="E212" s="94" t="str">
        <f t="shared" si="52"/>
        <v/>
      </c>
      <c r="F212" s="94" t="str">
        <f t="shared" si="42"/>
        <v/>
      </c>
      <c r="G212" s="93" t="str">
        <f t="shared" si="43"/>
        <v/>
      </c>
      <c r="L212" s="145" t="str">
        <f t="shared" si="53"/>
        <v/>
      </c>
      <c r="M212" s="146" t="str">
        <f t="shared" si="54"/>
        <v/>
      </c>
      <c r="N212" s="147" t="str">
        <f t="shared" si="55"/>
        <v/>
      </c>
      <c r="O212" s="148" t="str">
        <f t="shared" si="44"/>
        <v/>
      </c>
      <c r="P212" s="148" t="str">
        <f t="shared" si="45"/>
        <v/>
      </c>
      <c r="Q212" s="148" t="str">
        <f t="shared" si="46"/>
        <v/>
      </c>
      <c r="R212" s="147" t="str">
        <f t="shared" si="47"/>
        <v/>
      </c>
    </row>
    <row r="213" spans="1:18" x14ac:dyDescent="0.25">
      <c r="A213" s="91" t="str">
        <f t="shared" si="48"/>
        <v/>
      </c>
      <c r="B213" s="92" t="str">
        <f t="shared" si="49"/>
        <v/>
      </c>
      <c r="C213" s="93" t="str">
        <f t="shared" si="50"/>
        <v/>
      </c>
      <c r="D213" s="94" t="str">
        <f t="shared" si="51"/>
        <v/>
      </c>
      <c r="E213" s="94" t="str">
        <f t="shared" si="52"/>
        <v/>
      </c>
      <c r="F213" s="94" t="str">
        <f t="shared" si="42"/>
        <v/>
      </c>
      <c r="G213" s="93" t="str">
        <f t="shared" si="43"/>
        <v/>
      </c>
      <c r="L213" s="145" t="str">
        <f t="shared" si="53"/>
        <v/>
      </c>
      <c r="M213" s="146" t="str">
        <f t="shared" si="54"/>
        <v/>
      </c>
      <c r="N213" s="147" t="str">
        <f t="shared" si="55"/>
        <v/>
      </c>
      <c r="O213" s="148" t="str">
        <f t="shared" si="44"/>
        <v/>
      </c>
      <c r="P213" s="148" t="str">
        <f t="shared" si="45"/>
        <v/>
      </c>
      <c r="Q213" s="148" t="str">
        <f t="shared" si="46"/>
        <v/>
      </c>
      <c r="R213" s="147" t="str">
        <f t="shared" si="47"/>
        <v/>
      </c>
    </row>
    <row r="214" spans="1:18" x14ac:dyDescent="0.25">
      <c r="A214" s="91" t="str">
        <f t="shared" si="48"/>
        <v/>
      </c>
      <c r="B214" s="92" t="str">
        <f t="shared" si="49"/>
        <v/>
      </c>
      <c r="C214" s="93" t="str">
        <f t="shared" si="50"/>
        <v/>
      </c>
      <c r="D214" s="94" t="str">
        <f t="shared" si="51"/>
        <v/>
      </c>
      <c r="E214" s="94" t="str">
        <f t="shared" si="52"/>
        <v/>
      </c>
      <c r="F214" s="94" t="str">
        <f t="shared" si="42"/>
        <v/>
      </c>
      <c r="G214" s="93" t="str">
        <f t="shared" si="43"/>
        <v/>
      </c>
      <c r="L214" s="145" t="str">
        <f t="shared" si="53"/>
        <v/>
      </c>
      <c r="M214" s="146" t="str">
        <f t="shared" si="54"/>
        <v/>
      </c>
      <c r="N214" s="147" t="str">
        <f t="shared" si="55"/>
        <v/>
      </c>
      <c r="O214" s="148" t="str">
        <f t="shared" si="44"/>
        <v/>
      </c>
      <c r="P214" s="148" t="str">
        <f t="shared" si="45"/>
        <v/>
      </c>
      <c r="Q214" s="148" t="str">
        <f t="shared" si="46"/>
        <v/>
      </c>
      <c r="R214" s="147" t="str">
        <f t="shared" si="47"/>
        <v/>
      </c>
    </row>
    <row r="215" spans="1:18" x14ac:dyDescent="0.25">
      <c r="A215" s="91" t="str">
        <f t="shared" si="48"/>
        <v/>
      </c>
      <c r="B215" s="92" t="str">
        <f t="shared" si="49"/>
        <v/>
      </c>
      <c r="C215" s="93" t="str">
        <f t="shared" si="50"/>
        <v/>
      </c>
      <c r="D215" s="94" t="str">
        <f t="shared" si="51"/>
        <v/>
      </c>
      <c r="E215" s="94" t="str">
        <f t="shared" si="52"/>
        <v/>
      </c>
      <c r="F215" s="94" t="str">
        <f t="shared" si="42"/>
        <v/>
      </c>
      <c r="G215" s="93" t="str">
        <f t="shared" si="43"/>
        <v/>
      </c>
      <c r="L215" s="145" t="str">
        <f t="shared" si="53"/>
        <v/>
      </c>
      <c r="M215" s="146" t="str">
        <f t="shared" si="54"/>
        <v/>
      </c>
      <c r="N215" s="147" t="str">
        <f t="shared" si="55"/>
        <v/>
      </c>
      <c r="O215" s="148" t="str">
        <f t="shared" si="44"/>
        <v/>
      </c>
      <c r="P215" s="148" t="str">
        <f t="shared" si="45"/>
        <v/>
      </c>
      <c r="Q215" s="148" t="str">
        <f t="shared" si="46"/>
        <v/>
      </c>
      <c r="R215" s="147" t="str">
        <f t="shared" si="47"/>
        <v/>
      </c>
    </row>
    <row r="216" spans="1:18" x14ac:dyDescent="0.25">
      <c r="A216" s="91" t="str">
        <f t="shared" si="48"/>
        <v/>
      </c>
      <c r="B216" s="92" t="str">
        <f t="shared" si="49"/>
        <v/>
      </c>
      <c r="C216" s="93" t="str">
        <f t="shared" si="50"/>
        <v/>
      </c>
      <c r="D216" s="94" t="str">
        <f t="shared" si="51"/>
        <v/>
      </c>
      <c r="E216" s="94" t="str">
        <f t="shared" si="52"/>
        <v/>
      </c>
      <c r="F216" s="94" t="str">
        <f t="shared" si="42"/>
        <v/>
      </c>
      <c r="G216" s="93" t="str">
        <f t="shared" si="43"/>
        <v/>
      </c>
      <c r="L216" s="145" t="str">
        <f t="shared" si="53"/>
        <v/>
      </c>
      <c r="M216" s="146" t="str">
        <f t="shared" si="54"/>
        <v/>
      </c>
      <c r="N216" s="147" t="str">
        <f t="shared" si="55"/>
        <v/>
      </c>
      <c r="O216" s="148" t="str">
        <f t="shared" si="44"/>
        <v/>
      </c>
      <c r="P216" s="148" t="str">
        <f t="shared" si="45"/>
        <v/>
      </c>
      <c r="Q216" s="148" t="str">
        <f t="shared" si="46"/>
        <v/>
      </c>
      <c r="R216" s="147" t="str">
        <f t="shared" si="47"/>
        <v/>
      </c>
    </row>
    <row r="217" spans="1:18" x14ac:dyDescent="0.25">
      <c r="A217" s="91" t="str">
        <f t="shared" si="48"/>
        <v/>
      </c>
      <c r="B217" s="92" t="str">
        <f t="shared" si="49"/>
        <v/>
      </c>
      <c r="C217" s="93" t="str">
        <f t="shared" si="50"/>
        <v/>
      </c>
      <c r="D217" s="94" t="str">
        <f t="shared" si="51"/>
        <v/>
      </c>
      <c r="E217" s="94" t="str">
        <f t="shared" si="52"/>
        <v/>
      </c>
      <c r="F217" s="94" t="str">
        <f t="shared" si="42"/>
        <v/>
      </c>
      <c r="G217" s="93" t="str">
        <f t="shared" si="43"/>
        <v/>
      </c>
      <c r="L217" s="145" t="str">
        <f t="shared" si="53"/>
        <v/>
      </c>
      <c r="M217" s="146" t="str">
        <f t="shared" si="54"/>
        <v/>
      </c>
      <c r="N217" s="147" t="str">
        <f t="shared" si="55"/>
        <v/>
      </c>
      <c r="O217" s="148" t="str">
        <f t="shared" si="44"/>
        <v/>
      </c>
      <c r="P217" s="148" t="str">
        <f t="shared" si="45"/>
        <v/>
      </c>
      <c r="Q217" s="148" t="str">
        <f t="shared" si="46"/>
        <v/>
      </c>
      <c r="R217" s="147" t="str">
        <f t="shared" si="47"/>
        <v/>
      </c>
    </row>
    <row r="218" spans="1:18" x14ac:dyDescent="0.25">
      <c r="A218" s="91" t="str">
        <f t="shared" si="48"/>
        <v/>
      </c>
      <c r="B218" s="92" t="str">
        <f t="shared" si="49"/>
        <v/>
      </c>
      <c r="C218" s="93" t="str">
        <f t="shared" si="50"/>
        <v/>
      </c>
      <c r="D218" s="94" t="str">
        <f t="shared" si="51"/>
        <v/>
      </c>
      <c r="E218" s="94" t="str">
        <f t="shared" si="52"/>
        <v/>
      </c>
      <c r="F218" s="94" t="str">
        <f t="shared" si="42"/>
        <v/>
      </c>
      <c r="G218" s="93" t="str">
        <f t="shared" si="43"/>
        <v/>
      </c>
      <c r="L218" s="145" t="str">
        <f t="shared" si="53"/>
        <v/>
      </c>
      <c r="M218" s="146" t="str">
        <f t="shared" si="54"/>
        <v/>
      </c>
      <c r="N218" s="147" t="str">
        <f t="shared" si="55"/>
        <v/>
      </c>
      <c r="O218" s="148" t="str">
        <f t="shared" si="44"/>
        <v/>
      </c>
      <c r="P218" s="148" t="str">
        <f t="shared" si="45"/>
        <v/>
      </c>
      <c r="Q218" s="148" t="str">
        <f t="shared" si="46"/>
        <v/>
      </c>
      <c r="R218" s="147" t="str">
        <f t="shared" si="47"/>
        <v/>
      </c>
    </row>
    <row r="219" spans="1:18" x14ac:dyDescent="0.25">
      <c r="A219" s="91" t="str">
        <f t="shared" si="48"/>
        <v/>
      </c>
      <c r="B219" s="92" t="str">
        <f t="shared" si="49"/>
        <v/>
      </c>
      <c r="C219" s="93" t="str">
        <f t="shared" si="50"/>
        <v/>
      </c>
      <c r="D219" s="94" t="str">
        <f t="shared" si="51"/>
        <v/>
      </c>
      <c r="E219" s="94" t="str">
        <f t="shared" si="52"/>
        <v/>
      </c>
      <c r="F219" s="94" t="str">
        <f t="shared" si="42"/>
        <v/>
      </c>
      <c r="G219" s="93" t="str">
        <f t="shared" si="43"/>
        <v/>
      </c>
      <c r="L219" s="145" t="str">
        <f t="shared" si="53"/>
        <v/>
      </c>
      <c r="M219" s="146" t="str">
        <f t="shared" si="54"/>
        <v/>
      </c>
      <c r="N219" s="147" t="str">
        <f t="shared" si="55"/>
        <v/>
      </c>
      <c r="O219" s="148" t="str">
        <f t="shared" si="44"/>
        <v/>
      </c>
      <c r="P219" s="148" t="str">
        <f t="shared" si="45"/>
        <v/>
      </c>
      <c r="Q219" s="148" t="str">
        <f t="shared" si="46"/>
        <v/>
      </c>
      <c r="R219" s="147" t="str">
        <f t="shared" si="47"/>
        <v/>
      </c>
    </row>
    <row r="220" spans="1:18" x14ac:dyDescent="0.25">
      <c r="A220" s="91" t="str">
        <f t="shared" si="48"/>
        <v/>
      </c>
      <c r="B220" s="92" t="str">
        <f t="shared" si="49"/>
        <v/>
      </c>
      <c r="C220" s="93" t="str">
        <f t="shared" si="50"/>
        <v/>
      </c>
      <c r="D220" s="94" t="str">
        <f t="shared" si="51"/>
        <v/>
      </c>
      <c r="E220" s="94" t="str">
        <f t="shared" si="52"/>
        <v/>
      </c>
      <c r="F220" s="94" t="str">
        <f t="shared" si="42"/>
        <v/>
      </c>
      <c r="G220" s="93" t="str">
        <f t="shared" si="43"/>
        <v/>
      </c>
      <c r="L220" s="145" t="str">
        <f t="shared" si="53"/>
        <v/>
      </c>
      <c r="M220" s="146" t="str">
        <f t="shared" si="54"/>
        <v/>
      </c>
      <c r="N220" s="147" t="str">
        <f t="shared" si="55"/>
        <v/>
      </c>
      <c r="O220" s="148" t="str">
        <f t="shared" si="44"/>
        <v/>
      </c>
      <c r="P220" s="148" t="str">
        <f t="shared" si="45"/>
        <v/>
      </c>
      <c r="Q220" s="148" t="str">
        <f t="shared" si="46"/>
        <v/>
      </c>
      <c r="R220" s="147" t="str">
        <f t="shared" si="47"/>
        <v/>
      </c>
    </row>
    <row r="221" spans="1:18" x14ac:dyDescent="0.25">
      <c r="A221" s="91" t="str">
        <f t="shared" si="48"/>
        <v/>
      </c>
      <c r="B221" s="92" t="str">
        <f t="shared" si="49"/>
        <v/>
      </c>
      <c r="C221" s="93" t="str">
        <f t="shared" si="50"/>
        <v/>
      </c>
      <c r="D221" s="94" t="str">
        <f t="shared" si="51"/>
        <v/>
      </c>
      <c r="E221" s="94" t="str">
        <f t="shared" si="52"/>
        <v/>
      </c>
      <c r="F221" s="94" t="str">
        <f t="shared" si="42"/>
        <v/>
      </c>
      <c r="G221" s="93" t="str">
        <f t="shared" si="43"/>
        <v/>
      </c>
      <c r="L221" s="145" t="str">
        <f t="shared" si="53"/>
        <v/>
      </c>
      <c r="M221" s="146" t="str">
        <f t="shared" si="54"/>
        <v/>
      </c>
      <c r="N221" s="147" t="str">
        <f t="shared" si="55"/>
        <v/>
      </c>
      <c r="O221" s="148" t="str">
        <f t="shared" si="44"/>
        <v/>
      </c>
      <c r="P221" s="148" t="str">
        <f t="shared" si="45"/>
        <v/>
      </c>
      <c r="Q221" s="148" t="str">
        <f t="shared" si="46"/>
        <v/>
      </c>
      <c r="R221" s="147" t="str">
        <f t="shared" si="47"/>
        <v/>
      </c>
    </row>
    <row r="222" spans="1:18" x14ac:dyDescent="0.25">
      <c r="A222" s="91" t="str">
        <f t="shared" si="48"/>
        <v/>
      </c>
      <c r="B222" s="92" t="str">
        <f t="shared" si="49"/>
        <v/>
      </c>
      <c r="C222" s="93" t="str">
        <f t="shared" si="50"/>
        <v/>
      </c>
      <c r="D222" s="94" t="str">
        <f t="shared" si="51"/>
        <v/>
      </c>
      <c r="E222" s="94" t="str">
        <f t="shared" si="52"/>
        <v/>
      </c>
      <c r="F222" s="94" t="str">
        <f t="shared" si="42"/>
        <v/>
      </c>
      <c r="G222" s="93" t="str">
        <f t="shared" si="43"/>
        <v/>
      </c>
      <c r="L222" s="145" t="str">
        <f t="shared" si="53"/>
        <v/>
      </c>
      <c r="M222" s="146" t="str">
        <f t="shared" si="54"/>
        <v/>
      </c>
      <c r="N222" s="147" t="str">
        <f t="shared" si="55"/>
        <v/>
      </c>
      <c r="O222" s="148" t="str">
        <f t="shared" si="44"/>
        <v/>
      </c>
      <c r="P222" s="148" t="str">
        <f t="shared" si="45"/>
        <v/>
      </c>
      <c r="Q222" s="148" t="str">
        <f t="shared" si="46"/>
        <v/>
      </c>
      <c r="R222" s="147" t="str">
        <f t="shared" si="47"/>
        <v/>
      </c>
    </row>
    <row r="223" spans="1:18" x14ac:dyDescent="0.25">
      <c r="A223" s="91" t="str">
        <f t="shared" si="48"/>
        <v/>
      </c>
      <c r="B223" s="92" t="str">
        <f t="shared" si="49"/>
        <v/>
      </c>
      <c r="C223" s="93" t="str">
        <f t="shared" si="50"/>
        <v/>
      </c>
      <c r="D223" s="94" t="str">
        <f t="shared" si="51"/>
        <v/>
      </c>
      <c r="E223" s="94" t="str">
        <f t="shared" si="52"/>
        <v/>
      </c>
      <c r="F223" s="94" t="str">
        <f t="shared" si="42"/>
        <v/>
      </c>
      <c r="G223" s="93" t="str">
        <f t="shared" si="43"/>
        <v/>
      </c>
      <c r="L223" s="145" t="str">
        <f t="shared" si="53"/>
        <v/>
      </c>
      <c r="M223" s="146" t="str">
        <f t="shared" si="54"/>
        <v/>
      </c>
      <c r="N223" s="147" t="str">
        <f t="shared" si="55"/>
        <v/>
      </c>
      <c r="O223" s="148" t="str">
        <f t="shared" si="44"/>
        <v/>
      </c>
      <c r="P223" s="148" t="str">
        <f t="shared" si="45"/>
        <v/>
      </c>
      <c r="Q223" s="148" t="str">
        <f t="shared" si="46"/>
        <v/>
      </c>
      <c r="R223" s="147" t="str">
        <f t="shared" si="47"/>
        <v/>
      </c>
    </row>
    <row r="224" spans="1:18" x14ac:dyDescent="0.25">
      <c r="A224" s="91" t="str">
        <f t="shared" si="48"/>
        <v/>
      </c>
      <c r="B224" s="92" t="str">
        <f t="shared" si="49"/>
        <v/>
      </c>
      <c r="C224" s="93" t="str">
        <f t="shared" si="50"/>
        <v/>
      </c>
      <c r="D224" s="94" t="str">
        <f t="shared" si="51"/>
        <v/>
      </c>
      <c r="E224" s="94" t="str">
        <f t="shared" si="52"/>
        <v/>
      </c>
      <c r="F224" s="94" t="str">
        <f t="shared" si="42"/>
        <v/>
      </c>
      <c r="G224" s="93" t="str">
        <f t="shared" si="43"/>
        <v/>
      </c>
      <c r="L224" s="145" t="str">
        <f t="shared" si="53"/>
        <v/>
      </c>
      <c r="M224" s="146" t="str">
        <f t="shared" si="54"/>
        <v/>
      </c>
      <c r="N224" s="147" t="str">
        <f t="shared" si="55"/>
        <v/>
      </c>
      <c r="O224" s="148" t="str">
        <f t="shared" si="44"/>
        <v/>
      </c>
      <c r="P224" s="148" t="str">
        <f t="shared" si="45"/>
        <v/>
      </c>
      <c r="Q224" s="148" t="str">
        <f t="shared" si="46"/>
        <v/>
      </c>
      <c r="R224" s="147" t="str">
        <f t="shared" si="47"/>
        <v/>
      </c>
    </row>
    <row r="225" spans="1:18" x14ac:dyDescent="0.25">
      <c r="A225" s="91" t="str">
        <f t="shared" si="48"/>
        <v/>
      </c>
      <c r="B225" s="92" t="str">
        <f t="shared" si="49"/>
        <v/>
      </c>
      <c r="C225" s="93" t="str">
        <f t="shared" si="50"/>
        <v/>
      </c>
      <c r="D225" s="94" t="str">
        <f t="shared" si="51"/>
        <v/>
      </c>
      <c r="E225" s="94" t="str">
        <f t="shared" si="52"/>
        <v/>
      </c>
      <c r="F225" s="94" t="str">
        <f t="shared" si="42"/>
        <v/>
      </c>
      <c r="G225" s="93" t="str">
        <f t="shared" si="43"/>
        <v/>
      </c>
      <c r="L225" s="145" t="str">
        <f t="shared" si="53"/>
        <v/>
      </c>
      <c r="M225" s="146" t="str">
        <f t="shared" si="54"/>
        <v/>
      </c>
      <c r="N225" s="147" t="str">
        <f t="shared" si="55"/>
        <v/>
      </c>
      <c r="O225" s="148" t="str">
        <f t="shared" si="44"/>
        <v/>
      </c>
      <c r="P225" s="148" t="str">
        <f t="shared" si="45"/>
        <v/>
      </c>
      <c r="Q225" s="148" t="str">
        <f t="shared" si="46"/>
        <v/>
      </c>
      <c r="R225" s="147" t="str">
        <f t="shared" si="47"/>
        <v/>
      </c>
    </row>
    <row r="226" spans="1:18" x14ac:dyDescent="0.25">
      <c r="A226" s="91" t="str">
        <f t="shared" si="48"/>
        <v/>
      </c>
      <c r="B226" s="92" t="str">
        <f t="shared" si="49"/>
        <v/>
      </c>
      <c r="C226" s="93" t="str">
        <f t="shared" si="50"/>
        <v/>
      </c>
      <c r="D226" s="94" t="str">
        <f t="shared" si="51"/>
        <v/>
      </c>
      <c r="E226" s="94" t="str">
        <f t="shared" si="52"/>
        <v/>
      </c>
      <c r="F226" s="94" t="str">
        <f t="shared" si="42"/>
        <v/>
      </c>
      <c r="G226" s="93" t="str">
        <f t="shared" si="43"/>
        <v/>
      </c>
      <c r="L226" s="145" t="str">
        <f t="shared" si="53"/>
        <v/>
      </c>
      <c r="M226" s="146" t="str">
        <f t="shared" si="54"/>
        <v/>
      </c>
      <c r="N226" s="147" t="str">
        <f t="shared" si="55"/>
        <v/>
      </c>
      <c r="O226" s="148" t="str">
        <f t="shared" si="44"/>
        <v/>
      </c>
      <c r="P226" s="148" t="str">
        <f t="shared" si="45"/>
        <v/>
      </c>
      <c r="Q226" s="148" t="str">
        <f t="shared" si="46"/>
        <v/>
      </c>
      <c r="R226" s="147" t="str">
        <f t="shared" si="47"/>
        <v/>
      </c>
    </row>
    <row r="227" spans="1:18" x14ac:dyDescent="0.25">
      <c r="A227" s="91" t="str">
        <f t="shared" si="48"/>
        <v/>
      </c>
      <c r="B227" s="92" t="str">
        <f t="shared" si="49"/>
        <v/>
      </c>
      <c r="C227" s="93" t="str">
        <f t="shared" si="50"/>
        <v/>
      </c>
      <c r="D227" s="94" t="str">
        <f t="shared" si="51"/>
        <v/>
      </c>
      <c r="E227" s="94" t="str">
        <f t="shared" si="52"/>
        <v/>
      </c>
      <c r="F227" s="94" t="str">
        <f t="shared" si="42"/>
        <v/>
      </c>
      <c r="G227" s="93" t="str">
        <f t="shared" si="43"/>
        <v/>
      </c>
      <c r="L227" s="145" t="str">
        <f t="shared" si="53"/>
        <v/>
      </c>
      <c r="M227" s="146" t="str">
        <f t="shared" si="54"/>
        <v/>
      </c>
      <c r="N227" s="147" t="str">
        <f t="shared" si="55"/>
        <v/>
      </c>
      <c r="O227" s="148" t="str">
        <f t="shared" si="44"/>
        <v/>
      </c>
      <c r="P227" s="148" t="str">
        <f t="shared" si="45"/>
        <v/>
      </c>
      <c r="Q227" s="148" t="str">
        <f t="shared" si="46"/>
        <v/>
      </c>
      <c r="R227" s="147" t="str">
        <f t="shared" si="47"/>
        <v/>
      </c>
    </row>
    <row r="228" spans="1:18" x14ac:dyDescent="0.25">
      <c r="A228" s="91" t="str">
        <f t="shared" si="48"/>
        <v/>
      </c>
      <c r="B228" s="92" t="str">
        <f t="shared" si="49"/>
        <v/>
      </c>
      <c r="C228" s="93" t="str">
        <f t="shared" si="50"/>
        <v/>
      </c>
      <c r="D228" s="94" t="str">
        <f t="shared" si="51"/>
        <v/>
      </c>
      <c r="E228" s="94" t="str">
        <f t="shared" si="52"/>
        <v/>
      </c>
      <c r="F228" s="94" t="str">
        <f t="shared" si="42"/>
        <v/>
      </c>
      <c r="G228" s="93" t="str">
        <f t="shared" si="43"/>
        <v/>
      </c>
      <c r="L228" s="145" t="str">
        <f t="shared" si="53"/>
        <v/>
      </c>
      <c r="M228" s="146" t="str">
        <f t="shared" si="54"/>
        <v/>
      </c>
      <c r="N228" s="147" t="str">
        <f t="shared" si="55"/>
        <v/>
      </c>
      <c r="O228" s="148" t="str">
        <f t="shared" si="44"/>
        <v/>
      </c>
      <c r="P228" s="148" t="str">
        <f t="shared" si="45"/>
        <v/>
      </c>
      <c r="Q228" s="148" t="str">
        <f t="shared" si="46"/>
        <v/>
      </c>
      <c r="R228" s="147" t="str">
        <f t="shared" si="47"/>
        <v/>
      </c>
    </row>
    <row r="229" spans="1:18" x14ac:dyDescent="0.25">
      <c r="A229" s="91" t="str">
        <f t="shared" si="48"/>
        <v/>
      </c>
      <c r="B229" s="92" t="str">
        <f t="shared" si="49"/>
        <v/>
      </c>
      <c r="C229" s="93" t="str">
        <f t="shared" si="50"/>
        <v/>
      </c>
      <c r="D229" s="94" t="str">
        <f t="shared" si="51"/>
        <v/>
      </c>
      <c r="E229" s="94" t="str">
        <f t="shared" si="52"/>
        <v/>
      </c>
      <c r="F229" s="94" t="str">
        <f t="shared" si="42"/>
        <v/>
      </c>
      <c r="G229" s="93" t="str">
        <f t="shared" si="43"/>
        <v/>
      </c>
      <c r="L229" s="145" t="str">
        <f t="shared" si="53"/>
        <v/>
      </c>
      <c r="M229" s="146" t="str">
        <f t="shared" si="54"/>
        <v/>
      </c>
      <c r="N229" s="147" t="str">
        <f t="shared" si="55"/>
        <v/>
      </c>
      <c r="O229" s="148" t="str">
        <f t="shared" si="44"/>
        <v/>
      </c>
      <c r="P229" s="148" t="str">
        <f t="shared" si="45"/>
        <v/>
      </c>
      <c r="Q229" s="148" t="str">
        <f t="shared" si="46"/>
        <v/>
      </c>
      <c r="R229" s="147" t="str">
        <f t="shared" si="47"/>
        <v/>
      </c>
    </row>
    <row r="230" spans="1:18" x14ac:dyDescent="0.25">
      <c r="A230" s="91" t="str">
        <f t="shared" si="48"/>
        <v/>
      </c>
      <c r="B230" s="92" t="str">
        <f t="shared" si="49"/>
        <v/>
      </c>
      <c r="C230" s="93" t="str">
        <f t="shared" si="50"/>
        <v/>
      </c>
      <c r="D230" s="94" t="str">
        <f t="shared" si="51"/>
        <v/>
      </c>
      <c r="E230" s="94" t="str">
        <f t="shared" si="52"/>
        <v/>
      </c>
      <c r="F230" s="94" t="str">
        <f t="shared" si="42"/>
        <v/>
      </c>
      <c r="G230" s="93" t="str">
        <f t="shared" si="43"/>
        <v/>
      </c>
      <c r="L230" s="145" t="str">
        <f t="shared" si="53"/>
        <v/>
      </c>
      <c r="M230" s="146" t="str">
        <f t="shared" si="54"/>
        <v/>
      </c>
      <c r="N230" s="147" t="str">
        <f t="shared" si="55"/>
        <v/>
      </c>
      <c r="O230" s="148" t="str">
        <f t="shared" si="44"/>
        <v/>
      </c>
      <c r="P230" s="148" t="str">
        <f t="shared" si="45"/>
        <v/>
      </c>
      <c r="Q230" s="148" t="str">
        <f t="shared" si="46"/>
        <v/>
      </c>
      <c r="R230" s="147" t="str">
        <f t="shared" si="47"/>
        <v/>
      </c>
    </row>
    <row r="231" spans="1:18" x14ac:dyDescent="0.25">
      <c r="A231" s="91" t="str">
        <f t="shared" si="48"/>
        <v/>
      </c>
      <c r="B231" s="92" t="str">
        <f t="shared" si="49"/>
        <v/>
      </c>
      <c r="C231" s="93" t="str">
        <f t="shared" si="50"/>
        <v/>
      </c>
      <c r="D231" s="94" t="str">
        <f t="shared" si="51"/>
        <v/>
      </c>
      <c r="E231" s="94" t="str">
        <f t="shared" si="52"/>
        <v/>
      </c>
      <c r="F231" s="94" t="str">
        <f t="shared" si="42"/>
        <v/>
      </c>
      <c r="G231" s="93" t="str">
        <f t="shared" si="43"/>
        <v/>
      </c>
      <c r="L231" s="145" t="str">
        <f t="shared" si="53"/>
        <v/>
      </c>
      <c r="M231" s="146" t="str">
        <f t="shared" si="54"/>
        <v/>
      </c>
      <c r="N231" s="147" t="str">
        <f t="shared" si="55"/>
        <v/>
      </c>
      <c r="O231" s="148" t="str">
        <f t="shared" si="44"/>
        <v/>
      </c>
      <c r="P231" s="148" t="str">
        <f t="shared" si="45"/>
        <v/>
      </c>
      <c r="Q231" s="148" t="str">
        <f t="shared" si="46"/>
        <v/>
      </c>
      <c r="R231" s="147" t="str">
        <f t="shared" si="47"/>
        <v/>
      </c>
    </row>
    <row r="232" spans="1:18" x14ac:dyDescent="0.25">
      <c r="A232" s="91" t="str">
        <f t="shared" si="48"/>
        <v/>
      </c>
      <c r="B232" s="92" t="str">
        <f t="shared" si="49"/>
        <v/>
      </c>
      <c r="C232" s="93" t="str">
        <f t="shared" si="50"/>
        <v/>
      </c>
      <c r="D232" s="94" t="str">
        <f t="shared" si="51"/>
        <v/>
      </c>
      <c r="E232" s="94" t="str">
        <f t="shared" si="52"/>
        <v/>
      </c>
      <c r="F232" s="94" t="str">
        <f t="shared" si="42"/>
        <v/>
      </c>
      <c r="G232" s="93" t="str">
        <f t="shared" si="43"/>
        <v/>
      </c>
      <c r="L232" s="145" t="str">
        <f t="shared" si="53"/>
        <v/>
      </c>
      <c r="M232" s="146" t="str">
        <f t="shared" si="54"/>
        <v/>
      </c>
      <c r="N232" s="147" t="str">
        <f t="shared" si="55"/>
        <v/>
      </c>
      <c r="O232" s="148" t="str">
        <f t="shared" si="44"/>
        <v/>
      </c>
      <c r="P232" s="148" t="str">
        <f t="shared" si="45"/>
        <v/>
      </c>
      <c r="Q232" s="148" t="str">
        <f t="shared" si="46"/>
        <v/>
      </c>
      <c r="R232" s="147" t="str">
        <f t="shared" si="47"/>
        <v/>
      </c>
    </row>
    <row r="233" spans="1:18" x14ac:dyDescent="0.25">
      <c r="A233" s="91" t="str">
        <f t="shared" si="48"/>
        <v/>
      </c>
      <c r="B233" s="92" t="str">
        <f t="shared" si="49"/>
        <v/>
      </c>
      <c r="C233" s="93" t="str">
        <f t="shared" si="50"/>
        <v/>
      </c>
      <c r="D233" s="94" t="str">
        <f t="shared" si="51"/>
        <v/>
      </c>
      <c r="E233" s="94" t="str">
        <f t="shared" si="52"/>
        <v/>
      </c>
      <c r="F233" s="94" t="str">
        <f t="shared" si="42"/>
        <v/>
      </c>
      <c r="G233" s="93" t="str">
        <f t="shared" si="43"/>
        <v/>
      </c>
      <c r="L233" s="145" t="str">
        <f t="shared" si="53"/>
        <v/>
      </c>
      <c r="M233" s="146" t="str">
        <f t="shared" si="54"/>
        <v/>
      </c>
      <c r="N233" s="147" t="str">
        <f t="shared" si="55"/>
        <v/>
      </c>
      <c r="O233" s="148" t="str">
        <f t="shared" si="44"/>
        <v/>
      </c>
      <c r="P233" s="148" t="str">
        <f t="shared" si="45"/>
        <v/>
      </c>
      <c r="Q233" s="148" t="str">
        <f t="shared" si="46"/>
        <v/>
      </c>
      <c r="R233" s="147" t="str">
        <f t="shared" si="47"/>
        <v/>
      </c>
    </row>
    <row r="234" spans="1:18" x14ac:dyDescent="0.25">
      <c r="A234" s="91" t="str">
        <f t="shared" si="48"/>
        <v/>
      </c>
      <c r="B234" s="92" t="str">
        <f t="shared" si="49"/>
        <v/>
      </c>
      <c r="C234" s="93" t="str">
        <f t="shared" si="50"/>
        <v/>
      </c>
      <c r="D234" s="94" t="str">
        <f t="shared" si="51"/>
        <v/>
      </c>
      <c r="E234" s="94" t="str">
        <f t="shared" si="52"/>
        <v/>
      </c>
      <c r="F234" s="94" t="str">
        <f t="shared" si="42"/>
        <v/>
      </c>
      <c r="G234" s="93" t="str">
        <f t="shared" si="43"/>
        <v/>
      </c>
      <c r="L234" s="145" t="str">
        <f t="shared" si="53"/>
        <v/>
      </c>
      <c r="M234" s="146" t="str">
        <f t="shared" si="54"/>
        <v/>
      </c>
      <c r="N234" s="147" t="str">
        <f t="shared" si="55"/>
        <v/>
      </c>
      <c r="O234" s="148" t="str">
        <f t="shared" si="44"/>
        <v/>
      </c>
      <c r="P234" s="148" t="str">
        <f t="shared" si="45"/>
        <v/>
      </c>
      <c r="Q234" s="148" t="str">
        <f t="shared" si="46"/>
        <v/>
      </c>
      <c r="R234" s="147" t="str">
        <f t="shared" si="47"/>
        <v/>
      </c>
    </row>
    <row r="235" spans="1:18" x14ac:dyDescent="0.25">
      <c r="A235" s="91" t="str">
        <f t="shared" si="48"/>
        <v/>
      </c>
      <c r="B235" s="92" t="str">
        <f t="shared" si="49"/>
        <v/>
      </c>
      <c r="C235" s="93" t="str">
        <f t="shared" si="50"/>
        <v/>
      </c>
      <c r="D235" s="94" t="str">
        <f t="shared" si="51"/>
        <v/>
      </c>
      <c r="E235" s="94" t="str">
        <f t="shared" si="52"/>
        <v/>
      </c>
      <c r="F235" s="94" t="str">
        <f t="shared" si="42"/>
        <v/>
      </c>
      <c r="G235" s="93" t="str">
        <f t="shared" si="43"/>
        <v/>
      </c>
      <c r="L235" s="145" t="str">
        <f t="shared" si="53"/>
        <v/>
      </c>
      <c r="M235" s="146" t="str">
        <f t="shared" si="54"/>
        <v/>
      </c>
      <c r="N235" s="147" t="str">
        <f t="shared" si="55"/>
        <v/>
      </c>
      <c r="O235" s="148" t="str">
        <f t="shared" si="44"/>
        <v/>
      </c>
      <c r="P235" s="148" t="str">
        <f t="shared" si="45"/>
        <v/>
      </c>
      <c r="Q235" s="148" t="str">
        <f t="shared" si="46"/>
        <v/>
      </c>
      <c r="R235" s="147" t="str">
        <f t="shared" si="47"/>
        <v/>
      </c>
    </row>
    <row r="236" spans="1:18" x14ac:dyDescent="0.25">
      <c r="A236" s="91" t="str">
        <f t="shared" si="48"/>
        <v/>
      </c>
      <c r="B236" s="92" t="str">
        <f t="shared" si="49"/>
        <v/>
      </c>
      <c r="C236" s="93" t="str">
        <f t="shared" si="50"/>
        <v/>
      </c>
      <c r="D236" s="94" t="str">
        <f t="shared" si="51"/>
        <v/>
      </c>
      <c r="E236" s="94" t="str">
        <f t="shared" si="52"/>
        <v/>
      </c>
      <c r="F236" s="94" t="str">
        <f t="shared" si="42"/>
        <v/>
      </c>
      <c r="G236" s="93" t="str">
        <f t="shared" si="43"/>
        <v/>
      </c>
      <c r="L236" s="145" t="str">
        <f t="shared" si="53"/>
        <v/>
      </c>
      <c r="M236" s="146" t="str">
        <f t="shared" si="54"/>
        <v/>
      </c>
      <c r="N236" s="147" t="str">
        <f t="shared" si="55"/>
        <v/>
      </c>
      <c r="O236" s="148" t="str">
        <f t="shared" si="44"/>
        <v/>
      </c>
      <c r="P236" s="148" t="str">
        <f t="shared" si="45"/>
        <v/>
      </c>
      <c r="Q236" s="148" t="str">
        <f t="shared" si="46"/>
        <v/>
      </c>
      <c r="R236" s="147" t="str">
        <f t="shared" si="47"/>
        <v/>
      </c>
    </row>
    <row r="237" spans="1:18" x14ac:dyDescent="0.25">
      <c r="A237" s="91" t="str">
        <f t="shared" si="48"/>
        <v/>
      </c>
      <c r="B237" s="92" t="str">
        <f t="shared" si="49"/>
        <v/>
      </c>
      <c r="C237" s="93" t="str">
        <f t="shared" si="50"/>
        <v/>
      </c>
      <c r="D237" s="94" t="str">
        <f t="shared" si="51"/>
        <v/>
      </c>
      <c r="E237" s="94" t="str">
        <f t="shared" si="52"/>
        <v/>
      </c>
      <c r="F237" s="94" t="str">
        <f t="shared" si="42"/>
        <v/>
      </c>
      <c r="G237" s="93" t="str">
        <f t="shared" si="43"/>
        <v/>
      </c>
      <c r="L237" s="145" t="str">
        <f t="shared" si="53"/>
        <v/>
      </c>
      <c r="M237" s="146" t="str">
        <f t="shared" si="54"/>
        <v/>
      </c>
      <c r="N237" s="147" t="str">
        <f t="shared" si="55"/>
        <v/>
      </c>
      <c r="O237" s="148" t="str">
        <f t="shared" si="44"/>
        <v/>
      </c>
      <c r="P237" s="148" t="str">
        <f t="shared" si="45"/>
        <v/>
      </c>
      <c r="Q237" s="148" t="str">
        <f t="shared" si="46"/>
        <v/>
      </c>
      <c r="R237" s="147" t="str">
        <f t="shared" si="47"/>
        <v/>
      </c>
    </row>
    <row r="238" spans="1:18" x14ac:dyDescent="0.25">
      <c r="A238" s="91" t="str">
        <f t="shared" si="48"/>
        <v/>
      </c>
      <c r="B238" s="92" t="str">
        <f t="shared" si="49"/>
        <v/>
      </c>
      <c r="C238" s="93" t="str">
        <f t="shared" si="50"/>
        <v/>
      </c>
      <c r="D238" s="94" t="str">
        <f t="shared" si="51"/>
        <v/>
      </c>
      <c r="E238" s="94" t="str">
        <f t="shared" si="52"/>
        <v/>
      </c>
      <c r="F238" s="94" t="str">
        <f t="shared" si="42"/>
        <v/>
      </c>
      <c r="G238" s="93" t="str">
        <f t="shared" si="43"/>
        <v/>
      </c>
      <c r="L238" s="145" t="str">
        <f t="shared" si="53"/>
        <v/>
      </c>
      <c r="M238" s="146" t="str">
        <f t="shared" si="54"/>
        <v/>
      </c>
      <c r="N238" s="147" t="str">
        <f t="shared" si="55"/>
        <v/>
      </c>
      <c r="O238" s="148" t="str">
        <f t="shared" si="44"/>
        <v/>
      </c>
      <c r="P238" s="148" t="str">
        <f t="shared" si="45"/>
        <v/>
      </c>
      <c r="Q238" s="148" t="str">
        <f t="shared" si="46"/>
        <v/>
      </c>
      <c r="R238" s="147" t="str">
        <f t="shared" si="47"/>
        <v/>
      </c>
    </row>
    <row r="239" spans="1:18" x14ac:dyDescent="0.25">
      <c r="A239" s="91" t="str">
        <f t="shared" si="48"/>
        <v/>
      </c>
      <c r="B239" s="92" t="str">
        <f t="shared" si="49"/>
        <v/>
      </c>
      <c r="C239" s="93" t="str">
        <f t="shared" si="50"/>
        <v/>
      </c>
      <c r="D239" s="94" t="str">
        <f t="shared" si="51"/>
        <v/>
      </c>
      <c r="E239" s="94" t="str">
        <f t="shared" si="52"/>
        <v/>
      </c>
      <c r="F239" s="94" t="str">
        <f t="shared" si="42"/>
        <v/>
      </c>
      <c r="G239" s="93" t="str">
        <f t="shared" si="43"/>
        <v/>
      </c>
      <c r="L239" s="145" t="str">
        <f t="shared" si="53"/>
        <v/>
      </c>
      <c r="M239" s="146" t="str">
        <f t="shared" si="54"/>
        <v/>
      </c>
      <c r="N239" s="147" t="str">
        <f t="shared" si="55"/>
        <v/>
      </c>
      <c r="O239" s="148" t="str">
        <f t="shared" si="44"/>
        <v/>
      </c>
      <c r="P239" s="148" t="str">
        <f t="shared" si="45"/>
        <v/>
      </c>
      <c r="Q239" s="148" t="str">
        <f t="shared" si="46"/>
        <v/>
      </c>
      <c r="R239" s="147" t="str">
        <f t="shared" si="47"/>
        <v/>
      </c>
    </row>
    <row r="240" spans="1:18" x14ac:dyDescent="0.25">
      <c r="A240" s="91" t="str">
        <f t="shared" si="48"/>
        <v/>
      </c>
      <c r="B240" s="92" t="str">
        <f t="shared" si="49"/>
        <v/>
      </c>
      <c r="C240" s="93" t="str">
        <f t="shared" si="50"/>
        <v/>
      </c>
      <c r="D240" s="94" t="str">
        <f t="shared" si="51"/>
        <v/>
      </c>
      <c r="E240" s="94" t="str">
        <f t="shared" si="52"/>
        <v/>
      </c>
      <c r="F240" s="94" t="str">
        <f t="shared" si="42"/>
        <v/>
      </c>
      <c r="G240" s="93" t="str">
        <f t="shared" si="43"/>
        <v/>
      </c>
      <c r="L240" s="145" t="str">
        <f t="shared" si="53"/>
        <v/>
      </c>
      <c r="M240" s="146" t="str">
        <f t="shared" si="54"/>
        <v/>
      </c>
      <c r="N240" s="147" t="str">
        <f t="shared" si="55"/>
        <v/>
      </c>
      <c r="O240" s="148" t="str">
        <f t="shared" si="44"/>
        <v/>
      </c>
      <c r="P240" s="148" t="str">
        <f t="shared" si="45"/>
        <v/>
      </c>
      <c r="Q240" s="148" t="str">
        <f t="shared" si="46"/>
        <v/>
      </c>
      <c r="R240" s="147" t="str">
        <f t="shared" si="47"/>
        <v/>
      </c>
    </row>
    <row r="241" spans="1:18" x14ac:dyDescent="0.25">
      <c r="A241" s="91" t="str">
        <f t="shared" si="48"/>
        <v/>
      </c>
      <c r="B241" s="92" t="str">
        <f t="shared" si="49"/>
        <v/>
      </c>
      <c r="C241" s="93" t="str">
        <f t="shared" si="50"/>
        <v/>
      </c>
      <c r="D241" s="94" t="str">
        <f t="shared" si="51"/>
        <v/>
      </c>
      <c r="E241" s="94" t="str">
        <f t="shared" si="52"/>
        <v/>
      </c>
      <c r="F241" s="94" t="str">
        <f t="shared" si="42"/>
        <v/>
      </c>
      <c r="G241" s="93" t="str">
        <f t="shared" si="43"/>
        <v/>
      </c>
      <c r="L241" s="145" t="str">
        <f t="shared" si="53"/>
        <v/>
      </c>
      <c r="M241" s="146" t="str">
        <f t="shared" si="54"/>
        <v/>
      </c>
      <c r="N241" s="147" t="str">
        <f t="shared" si="55"/>
        <v/>
      </c>
      <c r="O241" s="148" t="str">
        <f t="shared" si="44"/>
        <v/>
      </c>
      <c r="P241" s="148" t="str">
        <f t="shared" si="45"/>
        <v/>
      </c>
      <c r="Q241" s="148" t="str">
        <f t="shared" si="46"/>
        <v/>
      </c>
      <c r="R241" s="147" t="str">
        <f t="shared" si="47"/>
        <v/>
      </c>
    </row>
    <row r="242" spans="1:18" x14ac:dyDescent="0.25">
      <c r="A242" s="91" t="str">
        <f t="shared" si="48"/>
        <v/>
      </c>
      <c r="B242" s="92" t="str">
        <f t="shared" si="49"/>
        <v/>
      </c>
      <c r="C242" s="93" t="str">
        <f t="shared" si="50"/>
        <v/>
      </c>
      <c r="D242" s="94" t="str">
        <f t="shared" si="51"/>
        <v/>
      </c>
      <c r="E242" s="94" t="str">
        <f t="shared" si="52"/>
        <v/>
      </c>
      <c r="F242" s="94" t="str">
        <f t="shared" si="42"/>
        <v/>
      </c>
      <c r="G242" s="93" t="str">
        <f t="shared" si="43"/>
        <v/>
      </c>
      <c r="L242" s="145" t="str">
        <f t="shared" si="53"/>
        <v/>
      </c>
      <c r="M242" s="146" t="str">
        <f t="shared" si="54"/>
        <v/>
      </c>
      <c r="N242" s="147" t="str">
        <f t="shared" si="55"/>
        <v/>
      </c>
      <c r="O242" s="148" t="str">
        <f t="shared" si="44"/>
        <v/>
      </c>
      <c r="P242" s="148" t="str">
        <f t="shared" si="45"/>
        <v/>
      </c>
      <c r="Q242" s="148" t="str">
        <f t="shared" si="46"/>
        <v/>
      </c>
      <c r="R242" s="147" t="str">
        <f t="shared" si="47"/>
        <v/>
      </c>
    </row>
    <row r="243" spans="1:18" x14ac:dyDescent="0.25">
      <c r="A243" s="91" t="str">
        <f t="shared" si="48"/>
        <v/>
      </c>
      <c r="B243" s="92" t="str">
        <f t="shared" si="49"/>
        <v/>
      </c>
      <c r="C243" s="93" t="str">
        <f t="shared" si="50"/>
        <v/>
      </c>
      <c r="D243" s="94" t="str">
        <f t="shared" si="51"/>
        <v/>
      </c>
      <c r="E243" s="94" t="str">
        <f t="shared" si="52"/>
        <v/>
      </c>
      <c r="F243" s="94" t="str">
        <f t="shared" si="42"/>
        <v/>
      </c>
      <c r="G243" s="93" t="str">
        <f t="shared" si="43"/>
        <v/>
      </c>
      <c r="L243" s="145" t="str">
        <f t="shared" si="53"/>
        <v/>
      </c>
      <c r="M243" s="146" t="str">
        <f t="shared" si="54"/>
        <v/>
      </c>
      <c r="N243" s="147" t="str">
        <f t="shared" si="55"/>
        <v/>
      </c>
      <c r="O243" s="148" t="str">
        <f t="shared" si="44"/>
        <v/>
      </c>
      <c r="P243" s="148" t="str">
        <f t="shared" si="45"/>
        <v/>
      </c>
      <c r="Q243" s="148" t="str">
        <f t="shared" si="46"/>
        <v/>
      </c>
      <c r="R243" s="147" t="str">
        <f t="shared" si="47"/>
        <v/>
      </c>
    </row>
    <row r="244" spans="1:18" x14ac:dyDescent="0.25">
      <c r="A244" s="91" t="str">
        <f t="shared" si="48"/>
        <v/>
      </c>
      <c r="B244" s="92" t="str">
        <f t="shared" si="49"/>
        <v/>
      </c>
      <c r="C244" s="93" t="str">
        <f t="shared" si="50"/>
        <v/>
      </c>
      <c r="D244" s="94" t="str">
        <f t="shared" si="51"/>
        <v/>
      </c>
      <c r="E244" s="94" t="str">
        <f t="shared" si="52"/>
        <v/>
      </c>
      <c r="F244" s="94" t="str">
        <f t="shared" si="42"/>
        <v/>
      </c>
      <c r="G244" s="93" t="str">
        <f t="shared" si="43"/>
        <v/>
      </c>
      <c r="L244" s="145" t="str">
        <f t="shared" si="53"/>
        <v/>
      </c>
      <c r="M244" s="146" t="str">
        <f t="shared" si="54"/>
        <v/>
      </c>
      <c r="N244" s="147" t="str">
        <f t="shared" si="55"/>
        <v/>
      </c>
      <c r="O244" s="148" t="str">
        <f t="shared" si="44"/>
        <v/>
      </c>
      <c r="P244" s="148" t="str">
        <f t="shared" si="45"/>
        <v/>
      </c>
      <c r="Q244" s="148" t="str">
        <f t="shared" si="46"/>
        <v/>
      </c>
      <c r="R244" s="147" t="str">
        <f t="shared" si="47"/>
        <v/>
      </c>
    </row>
    <row r="245" spans="1:18" x14ac:dyDescent="0.25">
      <c r="A245" s="91" t="str">
        <f t="shared" si="48"/>
        <v/>
      </c>
      <c r="B245" s="92" t="str">
        <f t="shared" si="49"/>
        <v/>
      </c>
      <c r="C245" s="93" t="str">
        <f t="shared" si="50"/>
        <v/>
      </c>
      <c r="D245" s="94" t="str">
        <f t="shared" si="51"/>
        <v/>
      </c>
      <c r="E245" s="94" t="str">
        <f t="shared" si="52"/>
        <v/>
      </c>
      <c r="F245" s="94" t="str">
        <f t="shared" si="42"/>
        <v/>
      </c>
      <c r="G245" s="93" t="str">
        <f t="shared" si="43"/>
        <v/>
      </c>
      <c r="L245" s="145" t="str">
        <f t="shared" si="53"/>
        <v/>
      </c>
      <c r="M245" s="146" t="str">
        <f t="shared" si="54"/>
        <v/>
      </c>
      <c r="N245" s="147" t="str">
        <f t="shared" si="55"/>
        <v/>
      </c>
      <c r="O245" s="148" t="str">
        <f t="shared" si="44"/>
        <v/>
      </c>
      <c r="P245" s="148" t="str">
        <f t="shared" si="45"/>
        <v/>
      </c>
      <c r="Q245" s="148" t="str">
        <f t="shared" si="46"/>
        <v/>
      </c>
      <c r="R245" s="147" t="str">
        <f t="shared" si="47"/>
        <v/>
      </c>
    </row>
    <row r="246" spans="1:18" x14ac:dyDescent="0.25">
      <c r="A246" s="91" t="str">
        <f t="shared" si="48"/>
        <v/>
      </c>
      <c r="B246" s="92" t="str">
        <f t="shared" si="49"/>
        <v/>
      </c>
      <c r="C246" s="93" t="str">
        <f t="shared" si="50"/>
        <v/>
      </c>
      <c r="D246" s="94" t="str">
        <f t="shared" si="51"/>
        <v/>
      </c>
      <c r="E246" s="94" t="str">
        <f t="shared" si="52"/>
        <v/>
      </c>
      <c r="F246" s="94" t="str">
        <f t="shared" si="42"/>
        <v/>
      </c>
      <c r="G246" s="93" t="str">
        <f t="shared" si="43"/>
        <v/>
      </c>
      <c r="L246" s="145" t="str">
        <f t="shared" si="53"/>
        <v/>
      </c>
      <c r="M246" s="146" t="str">
        <f t="shared" si="54"/>
        <v/>
      </c>
      <c r="N246" s="147" t="str">
        <f t="shared" si="55"/>
        <v/>
      </c>
      <c r="O246" s="148" t="str">
        <f t="shared" si="44"/>
        <v/>
      </c>
      <c r="P246" s="148" t="str">
        <f t="shared" si="45"/>
        <v/>
      </c>
      <c r="Q246" s="148" t="str">
        <f t="shared" si="46"/>
        <v/>
      </c>
      <c r="R246" s="147" t="str">
        <f t="shared" si="47"/>
        <v/>
      </c>
    </row>
    <row r="247" spans="1:18" x14ac:dyDescent="0.25">
      <c r="A247" s="91" t="str">
        <f t="shared" si="48"/>
        <v/>
      </c>
      <c r="B247" s="92" t="str">
        <f t="shared" si="49"/>
        <v/>
      </c>
      <c r="C247" s="93" t="str">
        <f t="shared" si="50"/>
        <v/>
      </c>
      <c r="D247" s="94" t="str">
        <f t="shared" si="51"/>
        <v/>
      </c>
      <c r="E247" s="94" t="str">
        <f t="shared" si="52"/>
        <v/>
      </c>
      <c r="F247" s="94" t="str">
        <f t="shared" si="42"/>
        <v/>
      </c>
      <c r="G247" s="93" t="str">
        <f t="shared" si="43"/>
        <v/>
      </c>
      <c r="L247" s="145" t="str">
        <f t="shared" si="53"/>
        <v/>
      </c>
      <c r="M247" s="146" t="str">
        <f t="shared" si="54"/>
        <v/>
      </c>
      <c r="N247" s="147" t="str">
        <f t="shared" si="55"/>
        <v/>
      </c>
      <c r="O247" s="148" t="str">
        <f t="shared" si="44"/>
        <v/>
      </c>
      <c r="P247" s="148" t="str">
        <f t="shared" si="45"/>
        <v/>
      </c>
      <c r="Q247" s="148" t="str">
        <f t="shared" si="46"/>
        <v/>
      </c>
      <c r="R247" s="147" t="str">
        <f t="shared" si="47"/>
        <v/>
      </c>
    </row>
    <row r="248" spans="1:18" x14ac:dyDescent="0.25">
      <c r="A248" s="91" t="str">
        <f t="shared" si="48"/>
        <v/>
      </c>
      <c r="B248" s="92" t="str">
        <f t="shared" si="49"/>
        <v/>
      </c>
      <c r="C248" s="93" t="str">
        <f t="shared" si="50"/>
        <v/>
      </c>
      <c r="D248" s="94" t="str">
        <f t="shared" si="51"/>
        <v/>
      </c>
      <c r="E248" s="94" t="str">
        <f t="shared" si="52"/>
        <v/>
      </c>
      <c r="F248" s="94" t="str">
        <f t="shared" si="42"/>
        <v/>
      </c>
      <c r="G248" s="93" t="str">
        <f t="shared" si="43"/>
        <v/>
      </c>
      <c r="L248" s="145" t="str">
        <f t="shared" si="53"/>
        <v/>
      </c>
      <c r="M248" s="146" t="str">
        <f t="shared" si="54"/>
        <v/>
      </c>
      <c r="N248" s="147" t="str">
        <f t="shared" si="55"/>
        <v/>
      </c>
      <c r="O248" s="148" t="str">
        <f t="shared" si="44"/>
        <v/>
      </c>
      <c r="P248" s="148" t="str">
        <f t="shared" si="45"/>
        <v/>
      </c>
      <c r="Q248" s="148" t="str">
        <f t="shared" si="46"/>
        <v/>
      </c>
      <c r="R248" s="147" t="str">
        <f t="shared" si="47"/>
        <v/>
      </c>
    </row>
    <row r="249" spans="1:18" x14ac:dyDescent="0.25">
      <c r="A249" s="91" t="str">
        <f t="shared" si="48"/>
        <v/>
      </c>
      <c r="B249" s="92" t="str">
        <f t="shared" si="49"/>
        <v/>
      </c>
      <c r="C249" s="93" t="str">
        <f t="shared" si="50"/>
        <v/>
      </c>
      <c r="D249" s="94" t="str">
        <f t="shared" si="51"/>
        <v/>
      </c>
      <c r="E249" s="94" t="str">
        <f t="shared" si="52"/>
        <v/>
      </c>
      <c r="F249" s="94" t="str">
        <f t="shared" si="42"/>
        <v/>
      </c>
      <c r="G249" s="93" t="str">
        <f t="shared" si="43"/>
        <v/>
      </c>
      <c r="L249" s="145" t="str">
        <f t="shared" si="53"/>
        <v/>
      </c>
      <c r="M249" s="146" t="str">
        <f t="shared" si="54"/>
        <v/>
      </c>
      <c r="N249" s="147" t="str">
        <f t="shared" si="55"/>
        <v/>
      </c>
      <c r="O249" s="148" t="str">
        <f t="shared" si="44"/>
        <v/>
      </c>
      <c r="P249" s="148" t="str">
        <f t="shared" si="45"/>
        <v/>
      </c>
      <c r="Q249" s="148" t="str">
        <f t="shared" si="46"/>
        <v/>
      </c>
      <c r="R249" s="147" t="str">
        <f t="shared" si="47"/>
        <v/>
      </c>
    </row>
    <row r="250" spans="1:18" x14ac:dyDescent="0.25">
      <c r="A250" s="91" t="str">
        <f t="shared" si="48"/>
        <v/>
      </c>
      <c r="B250" s="92" t="str">
        <f t="shared" si="49"/>
        <v/>
      </c>
      <c r="C250" s="93" t="str">
        <f t="shared" si="50"/>
        <v/>
      </c>
      <c r="D250" s="94" t="str">
        <f t="shared" si="51"/>
        <v/>
      </c>
      <c r="E250" s="94" t="str">
        <f t="shared" si="52"/>
        <v/>
      </c>
      <c r="F250" s="94" t="str">
        <f t="shared" si="42"/>
        <v/>
      </c>
      <c r="G250" s="93" t="str">
        <f t="shared" si="43"/>
        <v/>
      </c>
      <c r="L250" s="145" t="str">
        <f t="shared" si="53"/>
        <v/>
      </c>
      <c r="M250" s="146" t="str">
        <f t="shared" si="54"/>
        <v/>
      </c>
      <c r="N250" s="147" t="str">
        <f t="shared" si="55"/>
        <v/>
      </c>
      <c r="O250" s="148" t="str">
        <f t="shared" si="44"/>
        <v/>
      </c>
      <c r="P250" s="148" t="str">
        <f t="shared" si="45"/>
        <v/>
      </c>
      <c r="Q250" s="148" t="str">
        <f t="shared" si="46"/>
        <v/>
      </c>
      <c r="R250" s="147" t="str">
        <f t="shared" si="47"/>
        <v/>
      </c>
    </row>
    <row r="251" spans="1:18" x14ac:dyDescent="0.25">
      <c r="A251" s="91" t="str">
        <f t="shared" si="48"/>
        <v/>
      </c>
      <c r="B251" s="92" t="str">
        <f t="shared" si="49"/>
        <v/>
      </c>
      <c r="C251" s="93" t="str">
        <f t="shared" si="50"/>
        <v/>
      </c>
      <c r="D251" s="94" t="str">
        <f t="shared" si="51"/>
        <v/>
      </c>
      <c r="E251" s="94" t="str">
        <f t="shared" si="52"/>
        <v/>
      </c>
      <c r="F251" s="94" t="str">
        <f t="shared" si="42"/>
        <v/>
      </c>
      <c r="G251" s="93" t="str">
        <f t="shared" si="43"/>
        <v/>
      </c>
      <c r="L251" s="145" t="str">
        <f t="shared" si="53"/>
        <v/>
      </c>
      <c r="M251" s="146" t="str">
        <f t="shared" si="54"/>
        <v/>
      </c>
      <c r="N251" s="147" t="str">
        <f t="shared" si="55"/>
        <v/>
      </c>
      <c r="O251" s="148" t="str">
        <f t="shared" si="44"/>
        <v/>
      </c>
      <c r="P251" s="148" t="str">
        <f t="shared" si="45"/>
        <v/>
      </c>
      <c r="Q251" s="148" t="str">
        <f t="shared" si="46"/>
        <v/>
      </c>
      <c r="R251" s="147" t="str">
        <f t="shared" si="47"/>
        <v/>
      </c>
    </row>
    <row r="252" spans="1:18" x14ac:dyDescent="0.25">
      <c r="A252" s="91" t="str">
        <f t="shared" si="48"/>
        <v/>
      </c>
      <c r="B252" s="92" t="str">
        <f t="shared" si="49"/>
        <v/>
      </c>
      <c r="C252" s="93" t="str">
        <f t="shared" si="50"/>
        <v/>
      </c>
      <c r="D252" s="94" t="str">
        <f t="shared" si="51"/>
        <v/>
      </c>
      <c r="E252" s="94" t="str">
        <f t="shared" si="52"/>
        <v/>
      </c>
      <c r="F252" s="94" t="str">
        <f t="shared" si="42"/>
        <v/>
      </c>
      <c r="G252" s="93" t="str">
        <f t="shared" si="43"/>
        <v/>
      </c>
      <c r="L252" s="145" t="str">
        <f t="shared" si="53"/>
        <v/>
      </c>
      <c r="M252" s="146" t="str">
        <f t="shared" si="54"/>
        <v/>
      </c>
      <c r="N252" s="147" t="str">
        <f t="shared" si="55"/>
        <v/>
      </c>
      <c r="O252" s="148" t="str">
        <f t="shared" si="44"/>
        <v/>
      </c>
      <c r="P252" s="148" t="str">
        <f t="shared" si="45"/>
        <v/>
      </c>
      <c r="Q252" s="148" t="str">
        <f t="shared" si="46"/>
        <v/>
      </c>
      <c r="R252" s="147" t="str">
        <f t="shared" si="47"/>
        <v/>
      </c>
    </row>
    <row r="253" spans="1:18" x14ac:dyDescent="0.25">
      <c r="A253" s="91" t="str">
        <f t="shared" si="48"/>
        <v/>
      </c>
      <c r="B253" s="92" t="str">
        <f t="shared" si="49"/>
        <v/>
      </c>
      <c r="C253" s="93" t="str">
        <f t="shared" si="50"/>
        <v/>
      </c>
      <c r="D253" s="94" t="str">
        <f t="shared" si="51"/>
        <v/>
      </c>
      <c r="E253" s="94" t="str">
        <f t="shared" si="52"/>
        <v/>
      </c>
      <c r="F253" s="94" t="str">
        <f t="shared" si="42"/>
        <v/>
      </c>
      <c r="G253" s="93" t="str">
        <f t="shared" si="43"/>
        <v/>
      </c>
      <c r="L253" s="145" t="str">
        <f t="shared" si="53"/>
        <v/>
      </c>
      <c r="M253" s="146" t="str">
        <f t="shared" si="54"/>
        <v/>
      </c>
      <c r="N253" s="147" t="str">
        <f t="shared" si="55"/>
        <v/>
      </c>
      <c r="O253" s="148" t="str">
        <f t="shared" si="44"/>
        <v/>
      </c>
      <c r="P253" s="148" t="str">
        <f t="shared" si="45"/>
        <v/>
      </c>
      <c r="Q253" s="148" t="str">
        <f t="shared" si="46"/>
        <v/>
      </c>
      <c r="R253" s="147" t="str">
        <f t="shared" si="47"/>
        <v/>
      </c>
    </row>
    <row r="254" spans="1:18" x14ac:dyDescent="0.25">
      <c r="A254" s="91" t="str">
        <f t="shared" si="48"/>
        <v/>
      </c>
      <c r="B254" s="92" t="str">
        <f t="shared" si="49"/>
        <v/>
      </c>
      <c r="C254" s="93" t="str">
        <f t="shared" si="50"/>
        <v/>
      </c>
      <c r="D254" s="94" t="str">
        <f t="shared" si="51"/>
        <v/>
      </c>
      <c r="E254" s="94" t="str">
        <f t="shared" si="52"/>
        <v/>
      </c>
      <c r="F254" s="94" t="str">
        <f t="shared" si="42"/>
        <v/>
      </c>
      <c r="G254" s="93" t="str">
        <f t="shared" si="43"/>
        <v/>
      </c>
      <c r="L254" s="145" t="str">
        <f t="shared" si="53"/>
        <v/>
      </c>
      <c r="M254" s="146" t="str">
        <f t="shared" si="54"/>
        <v/>
      </c>
      <c r="N254" s="147" t="str">
        <f t="shared" si="55"/>
        <v/>
      </c>
      <c r="O254" s="148" t="str">
        <f t="shared" si="44"/>
        <v/>
      </c>
      <c r="P254" s="148" t="str">
        <f t="shared" si="45"/>
        <v/>
      </c>
      <c r="Q254" s="148" t="str">
        <f t="shared" si="46"/>
        <v/>
      </c>
      <c r="R254" s="147" t="str">
        <f t="shared" si="47"/>
        <v/>
      </c>
    </row>
    <row r="255" spans="1:18" x14ac:dyDescent="0.25">
      <c r="A255" s="91" t="str">
        <f t="shared" si="48"/>
        <v/>
      </c>
      <c r="B255" s="92" t="str">
        <f t="shared" si="49"/>
        <v/>
      </c>
      <c r="C255" s="93" t="str">
        <f t="shared" si="50"/>
        <v/>
      </c>
      <c r="D255" s="94" t="str">
        <f t="shared" si="51"/>
        <v/>
      </c>
      <c r="E255" s="94" t="str">
        <f t="shared" si="52"/>
        <v/>
      </c>
      <c r="F255" s="94" t="str">
        <f t="shared" si="42"/>
        <v/>
      </c>
      <c r="G255" s="93" t="str">
        <f t="shared" si="43"/>
        <v/>
      </c>
      <c r="L255" s="145" t="str">
        <f t="shared" si="53"/>
        <v/>
      </c>
      <c r="M255" s="146" t="str">
        <f t="shared" si="54"/>
        <v/>
      </c>
      <c r="N255" s="147" t="str">
        <f t="shared" si="55"/>
        <v/>
      </c>
      <c r="O255" s="148" t="str">
        <f t="shared" si="44"/>
        <v/>
      </c>
      <c r="P255" s="148" t="str">
        <f t="shared" si="45"/>
        <v/>
      </c>
      <c r="Q255" s="148" t="str">
        <f t="shared" si="46"/>
        <v/>
      </c>
      <c r="R255" s="147" t="str">
        <f t="shared" si="47"/>
        <v/>
      </c>
    </row>
    <row r="256" spans="1:18" x14ac:dyDescent="0.25">
      <c r="A256" s="91" t="str">
        <f t="shared" si="48"/>
        <v/>
      </c>
      <c r="B256" s="92" t="str">
        <f t="shared" si="49"/>
        <v/>
      </c>
      <c r="C256" s="93" t="str">
        <f t="shared" si="50"/>
        <v/>
      </c>
      <c r="D256" s="94" t="str">
        <f t="shared" si="51"/>
        <v/>
      </c>
      <c r="E256" s="94" t="str">
        <f t="shared" si="52"/>
        <v/>
      </c>
      <c r="F256" s="94" t="str">
        <f t="shared" si="42"/>
        <v/>
      </c>
      <c r="G256" s="93" t="str">
        <f t="shared" si="43"/>
        <v/>
      </c>
      <c r="L256" s="145" t="str">
        <f t="shared" si="53"/>
        <v/>
      </c>
      <c r="M256" s="146" t="str">
        <f t="shared" si="54"/>
        <v/>
      </c>
      <c r="N256" s="147" t="str">
        <f t="shared" si="55"/>
        <v/>
      </c>
      <c r="O256" s="148" t="str">
        <f t="shared" si="44"/>
        <v/>
      </c>
      <c r="P256" s="148" t="str">
        <f t="shared" si="45"/>
        <v/>
      </c>
      <c r="Q256" s="148" t="str">
        <f t="shared" si="46"/>
        <v/>
      </c>
      <c r="R256" s="147" t="str">
        <f t="shared" si="47"/>
        <v/>
      </c>
    </row>
    <row r="257" spans="1:18" x14ac:dyDescent="0.25">
      <c r="A257" s="91" t="str">
        <f t="shared" si="48"/>
        <v/>
      </c>
      <c r="B257" s="92" t="str">
        <f t="shared" si="49"/>
        <v/>
      </c>
      <c r="C257" s="93" t="str">
        <f t="shared" si="50"/>
        <v/>
      </c>
      <c r="D257" s="94" t="str">
        <f t="shared" si="51"/>
        <v/>
      </c>
      <c r="E257" s="94" t="str">
        <f t="shared" si="52"/>
        <v/>
      </c>
      <c r="F257" s="94" t="str">
        <f t="shared" si="42"/>
        <v/>
      </c>
      <c r="G257" s="93" t="str">
        <f t="shared" si="43"/>
        <v/>
      </c>
      <c r="L257" s="145" t="str">
        <f t="shared" si="53"/>
        <v/>
      </c>
      <c r="M257" s="146" t="str">
        <f t="shared" si="54"/>
        <v/>
      </c>
      <c r="N257" s="147" t="str">
        <f t="shared" si="55"/>
        <v/>
      </c>
      <c r="O257" s="148" t="str">
        <f t="shared" si="44"/>
        <v/>
      </c>
      <c r="P257" s="148" t="str">
        <f t="shared" si="45"/>
        <v/>
      </c>
      <c r="Q257" s="148" t="str">
        <f t="shared" si="46"/>
        <v/>
      </c>
      <c r="R257" s="147" t="str">
        <f t="shared" si="47"/>
        <v/>
      </c>
    </row>
    <row r="258" spans="1:18" x14ac:dyDescent="0.25">
      <c r="A258" s="91" t="str">
        <f t="shared" si="48"/>
        <v/>
      </c>
      <c r="B258" s="92" t="str">
        <f t="shared" si="49"/>
        <v/>
      </c>
      <c r="C258" s="93" t="str">
        <f t="shared" si="50"/>
        <v/>
      </c>
      <c r="D258" s="94" t="str">
        <f t="shared" si="51"/>
        <v/>
      </c>
      <c r="E258" s="94" t="str">
        <f t="shared" si="52"/>
        <v/>
      </c>
      <c r="F258" s="94" t="str">
        <f t="shared" si="42"/>
        <v/>
      </c>
      <c r="G258" s="93" t="str">
        <f t="shared" si="43"/>
        <v/>
      </c>
      <c r="L258" s="145" t="str">
        <f t="shared" si="53"/>
        <v/>
      </c>
      <c r="M258" s="146" t="str">
        <f t="shared" si="54"/>
        <v/>
      </c>
      <c r="N258" s="147" t="str">
        <f t="shared" si="55"/>
        <v/>
      </c>
      <c r="O258" s="148" t="str">
        <f t="shared" si="44"/>
        <v/>
      </c>
      <c r="P258" s="148" t="str">
        <f t="shared" si="45"/>
        <v/>
      </c>
      <c r="Q258" s="148" t="str">
        <f t="shared" si="46"/>
        <v/>
      </c>
      <c r="R258" s="147" t="str">
        <f t="shared" si="47"/>
        <v/>
      </c>
    </row>
    <row r="259" spans="1:18" x14ac:dyDescent="0.25">
      <c r="A259" s="91" t="str">
        <f t="shared" si="48"/>
        <v/>
      </c>
      <c r="B259" s="92" t="str">
        <f t="shared" si="49"/>
        <v/>
      </c>
      <c r="C259" s="93" t="str">
        <f t="shared" si="50"/>
        <v/>
      </c>
      <c r="D259" s="94" t="str">
        <f t="shared" si="51"/>
        <v/>
      </c>
      <c r="E259" s="94" t="str">
        <f t="shared" si="52"/>
        <v/>
      </c>
      <c r="F259" s="94" t="str">
        <f t="shared" si="42"/>
        <v/>
      </c>
      <c r="G259" s="93" t="str">
        <f t="shared" si="43"/>
        <v/>
      </c>
      <c r="L259" s="145" t="str">
        <f t="shared" si="53"/>
        <v/>
      </c>
      <c r="M259" s="146" t="str">
        <f t="shared" si="54"/>
        <v/>
      </c>
      <c r="N259" s="147" t="str">
        <f t="shared" si="55"/>
        <v/>
      </c>
      <c r="O259" s="148" t="str">
        <f t="shared" si="44"/>
        <v/>
      </c>
      <c r="P259" s="148" t="str">
        <f t="shared" si="45"/>
        <v/>
      </c>
      <c r="Q259" s="148" t="str">
        <f t="shared" si="46"/>
        <v/>
      </c>
      <c r="R259" s="147" t="str">
        <f t="shared" si="47"/>
        <v/>
      </c>
    </row>
    <row r="260" spans="1:18" x14ac:dyDescent="0.25">
      <c r="A260" s="91" t="str">
        <f t="shared" si="48"/>
        <v/>
      </c>
      <c r="B260" s="92" t="str">
        <f t="shared" si="49"/>
        <v/>
      </c>
      <c r="C260" s="93" t="str">
        <f t="shared" si="50"/>
        <v/>
      </c>
      <c r="D260" s="94" t="str">
        <f t="shared" si="51"/>
        <v/>
      </c>
      <c r="E260" s="94" t="str">
        <f t="shared" si="52"/>
        <v/>
      </c>
      <c r="F260" s="94" t="str">
        <f t="shared" si="42"/>
        <v/>
      </c>
      <c r="G260" s="93" t="str">
        <f t="shared" si="43"/>
        <v/>
      </c>
      <c r="L260" s="145" t="str">
        <f t="shared" si="53"/>
        <v/>
      </c>
      <c r="M260" s="146" t="str">
        <f t="shared" si="54"/>
        <v/>
      </c>
      <c r="N260" s="147" t="str">
        <f t="shared" si="55"/>
        <v/>
      </c>
      <c r="O260" s="148" t="str">
        <f t="shared" si="44"/>
        <v/>
      </c>
      <c r="P260" s="148" t="str">
        <f t="shared" si="45"/>
        <v/>
      </c>
      <c r="Q260" s="148" t="str">
        <f t="shared" si="46"/>
        <v/>
      </c>
      <c r="R260" s="147" t="str">
        <f t="shared" si="47"/>
        <v/>
      </c>
    </row>
    <row r="261" spans="1:18" x14ac:dyDescent="0.25">
      <c r="A261" s="91" t="str">
        <f t="shared" si="48"/>
        <v/>
      </c>
      <c r="B261" s="92" t="str">
        <f t="shared" si="49"/>
        <v/>
      </c>
      <c r="C261" s="93" t="str">
        <f t="shared" si="50"/>
        <v/>
      </c>
      <c r="D261" s="94" t="str">
        <f t="shared" si="51"/>
        <v/>
      </c>
      <c r="E261" s="94" t="str">
        <f t="shared" si="52"/>
        <v/>
      </c>
      <c r="F261" s="94" t="str">
        <f t="shared" si="42"/>
        <v/>
      </c>
      <c r="G261" s="93" t="str">
        <f t="shared" si="43"/>
        <v/>
      </c>
      <c r="L261" s="145" t="str">
        <f t="shared" si="53"/>
        <v/>
      </c>
      <c r="M261" s="146" t="str">
        <f t="shared" si="54"/>
        <v/>
      </c>
      <c r="N261" s="147" t="str">
        <f t="shared" si="55"/>
        <v/>
      </c>
      <c r="O261" s="148" t="str">
        <f t="shared" si="44"/>
        <v/>
      </c>
      <c r="P261" s="148" t="str">
        <f t="shared" si="45"/>
        <v/>
      </c>
      <c r="Q261" s="148" t="str">
        <f t="shared" si="46"/>
        <v/>
      </c>
      <c r="R261" s="147" t="str">
        <f t="shared" si="47"/>
        <v/>
      </c>
    </row>
    <row r="262" spans="1:18" x14ac:dyDescent="0.25">
      <c r="A262" s="91" t="str">
        <f t="shared" si="48"/>
        <v/>
      </c>
      <c r="B262" s="92" t="str">
        <f t="shared" si="49"/>
        <v/>
      </c>
      <c r="C262" s="93" t="str">
        <f t="shared" si="50"/>
        <v/>
      </c>
      <c r="D262" s="94" t="str">
        <f t="shared" si="51"/>
        <v/>
      </c>
      <c r="E262" s="94" t="str">
        <f t="shared" si="52"/>
        <v/>
      </c>
      <c r="F262" s="94" t="str">
        <f t="shared" si="42"/>
        <v/>
      </c>
      <c r="G262" s="93" t="str">
        <f t="shared" si="43"/>
        <v/>
      </c>
      <c r="L262" s="145" t="str">
        <f t="shared" si="53"/>
        <v/>
      </c>
      <c r="M262" s="146" t="str">
        <f t="shared" si="54"/>
        <v/>
      </c>
      <c r="N262" s="147" t="str">
        <f t="shared" si="55"/>
        <v/>
      </c>
      <c r="O262" s="148" t="str">
        <f t="shared" si="44"/>
        <v/>
      </c>
      <c r="P262" s="148" t="str">
        <f t="shared" si="45"/>
        <v/>
      </c>
      <c r="Q262" s="148" t="str">
        <f t="shared" si="46"/>
        <v/>
      </c>
      <c r="R262" s="147" t="str">
        <f t="shared" si="47"/>
        <v/>
      </c>
    </row>
    <row r="263" spans="1:18" x14ac:dyDescent="0.25">
      <c r="A263" s="91" t="str">
        <f t="shared" si="48"/>
        <v/>
      </c>
      <c r="B263" s="92" t="str">
        <f t="shared" si="49"/>
        <v/>
      </c>
      <c r="C263" s="93" t="str">
        <f t="shared" si="50"/>
        <v/>
      </c>
      <c r="D263" s="94" t="str">
        <f t="shared" si="51"/>
        <v/>
      </c>
      <c r="E263" s="94" t="str">
        <f t="shared" si="52"/>
        <v/>
      </c>
      <c r="F263" s="94" t="str">
        <f t="shared" si="42"/>
        <v/>
      </c>
      <c r="G263" s="93" t="str">
        <f t="shared" si="43"/>
        <v/>
      </c>
      <c r="L263" s="145" t="str">
        <f t="shared" si="53"/>
        <v/>
      </c>
      <c r="M263" s="146" t="str">
        <f t="shared" si="54"/>
        <v/>
      </c>
      <c r="N263" s="147" t="str">
        <f t="shared" si="55"/>
        <v/>
      </c>
      <c r="O263" s="148" t="str">
        <f t="shared" si="44"/>
        <v/>
      </c>
      <c r="P263" s="148" t="str">
        <f t="shared" si="45"/>
        <v/>
      </c>
      <c r="Q263" s="148" t="str">
        <f t="shared" si="46"/>
        <v/>
      </c>
      <c r="R263" s="147" t="str">
        <f t="shared" si="47"/>
        <v/>
      </c>
    </row>
    <row r="264" spans="1:18" x14ac:dyDescent="0.25">
      <c r="A264" s="91" t="str">
        <f t="shared" si="48"/>
        <v/>
      </c>
      <c r="B264" s="92" t="str">
        <f t="shared" si="49"/>
        <v/>
      </c>
      <c r="C264" s="93" t="str">
        <f t="shared" si="50"/>
        <v/>
      </c>
      <c r="D264" s="94" t="str">
        <f t="shared" si="51"/>
        <v/>
      </c>
      <c r="E264" s="94" t="str">
        <f t="shared" si="52"/>
        <v/>
      </c>
      <c r="F264" s="94" t="str">
        <f t="shared" si="42"/>
        <v/>
      </c>
      <c r="G264" s="93" t="str">
        <f t="shared" si="43"/>
        <v/>
      </c>
      <c r="L264" s="145" t="str">
        <f t="shared" si="53"/>
        <v/>
      </c>
      <c r="M264" s="146" t="str">
        <f t="shared" si="54"/>
        <v/>
      </c>
      <c r="N264" s="147" t="str">
        <f t="shared" si="55"/>
        <v/>
      </c>
      <c r="O264" s="148" t="str">
        <f t="shared" si="44"/>
        <v/>
      </c>
      <c r="P264" s="148" t="str">
        <f t="shared" si="45"/>
        <v/>
      </c>
      <c r="Q264" s="148" t="str">
        <f t="shared" si="46"/>
        <v/>
      </c>
      <c r="R264" s="147" t="str">
        <f t="shared" si="47"/>
        <v/>
      </c>
    </row>
    <row r="265" spans="1:18" x14ac:dyDescent="0.25">
      <c r="A265" s="91" t="str">
        <f t="shared" si="48"/>
        <v/>
      </c>
      <c r="B265" s="92" t="str">
        <f t="shared" si="49"/>
        <v/>
      </c>
      <c r="C265" s="93" t="str">
        <f t="shared" si="50"/>
        <v/>
      </c>
      <c r="D265" s="94" t="str">
        <f t="shared" si="51"/>
        <v/>
      </c>
      <c r="E265" s="94" t="str">
        <f t="shared" si="52"/>
        <v/>
      </c>
      <c r="F265" s="94" t="str">
        <f t="shared" si="42"/>
        <v/>
      </c>
      <c r="G265" s="93" t="str">
        <f t="shared" si="43"/>
        <v/>
      </c>
      <c r="L265" s="145" t="str">
        <f t="shared" si="53"/>
        <v/>
      </c>
      <c r="M265" s="146" t="str">
        <f t="shared" si="54"/>
        <v/>
      </c>
      <c r="N265" s="147" t="str">
        <f t="shared" si="55"/>
        <v/>
      </c>
      <c r="O265" s="148" t="str">
        <f t="shared" si="44"/>
        <v/>
      </c>
      <c r="P265" s="148" t="str">
        <f t="shared" si="45"/>
        <v/>
      </c>
      <c r="Q265" s="148" t="str">
        <f t="shared" si="46"/>
        <v/>
      </c>
      <c r="R265" s="147" t="str">
        <f t="shared" si="47"/>
        <v/>
      </c>
    </row>
    <row r="266" spans="1:18" x14ac:dyDescent="0.25">
      <c r="A266" s="91" t="str">
        <f t="shared" si="48"/>
        <v/>
      </c>
      <c r="B266" s="92" t="str">
        <f t="shared" si="49"/>
        <v/>
      </c>
      <c r="C266" s="93" t="str">
        <f t="shared" si="50"/>
        <v/>
      </c>
      <c r="D266" s="94" t="str">
        <f t="shared" si="51"/>
        <v/>
      </c>
      <c r="E266" s="94" t="str">
        <f t="shared" si="52"/>
        <v/>
      </c>
      <c r="F266" s="94" t="str">
        <f t="shared" si="42"/>
        <v/>
      </c>
      <c r="G266" s="93" t="str">
        <f t="shared" si="43"/>
        <v/>
      </c>
      <c r="L266" s="145" t="str">
        <f t="shared" si="53"/>
        <v/>
      </c>
      <c r="M266" s="146" t="str">
        <f t="shared" si="54"/>
        <v/>
      </c>
      <c r="N266" s="147" t="str">
        <f t="shared" si="55"/>
        <v/>
      </c>
      <c r="O266" s="148" t="str">
        <f t="shared" si="44"/>
        <v/>
      </c>
      <c r="P266" s="148" t="str">
        <f t="shared" si="45"/>
        <v/>
      </c>
      <c r="Q266" s="148" t="str">
        <f t="shared" si="46"/>
        <v/>
      </c>
      <c r="R266" s="147" t="str">
        <f t="shared" si="47"/>
        <v/>
      </c>
    </row>
    <row r="267" spans="1:18" x14ac:dyDescent="0.25">
      <c r="A267" s="91" t="str">
        <f t="shared" si="48"/>
        <v/>
      </c>
      <c r="B267" s="92" t="str">
        <f t="shared" si="49"/>
        <v/>
      </c>
      <c r="C267" s="93" t="str">
        <f t="shared" si="50"/>
        <v/>
      </c>
      <c r="D267" s="94" t="str">
        <f t="shared" si="51"/>
        <v/>
      </c>
      <c r="E267" s="94" t="str">
        <f t="shared" si="52"/>
        <v/>
      </c>
      <c r="F267" s="94" t="str">
        <f t="shared" si="42"/>
        <v/>
      </c>
      <c r="G267" s="93" t="str">
        <f t="shared" si="43"/>
        <v/>
      </c>
      <c r="L267" s="145" t="str">
        <f t="shared" si="53"/>
        <v/>
      </c>
      <c r="M267" s="146" t="str">
        <f t="shared" si="54"/>
        <v/>
      </c>
      <c r="N267" s="147" t="str">
        <f t="shared" si="55"/>
        <v/>
      </c>
      <c r="O267" s="148" t="str">
        <f t="shared" si="44"/>
        <v/>
      </c>
      <c r="P267" s="148" t="str">
        <f t="shared" si="45"/>
        <v/>
      </c>
      <c r="Q267" s="148" t="str">
        <f t="shared" si="46"/>
        <v/>
      </c>
      <c r="R267" s="147" t="str">
        <f t="shared" si="47"/>
        <v/>
      </c>
    </row>
    <row r="268" spans="1:18" x14ac:dyDescent="0.25">
      <c r="A268" s="91" t="str">
        <f t="shared" si="48"/>
        <v/>
      </c>
      <c r="B268" s="92" t="str">
        <f t="shared" si="49"/>
        <v/>
      </c>
      <c r="C268" s="93" t="str">
        <f t="shared" si="50"/>
        <v/>
      </c>
      <c r="D268" s="94" t="str">
        <f t="shared" si="51"/>
        <v/>
      </c>
      <c r="E268" s="94" t="str">
        <f t="shared" si="52"/>
        <v/>
      </c>
      <c r="F268" s="94" t="str">
        <f t="shared" si="42"/>
        <v/>
      </c>
      <c r="G268" s="93" t="str">
        <f t="shared" si="43"/>
        <v/>
      </c>
      <c r="L268" s="145" t="str">
        <f t="shared" si="53"/>
        <v/>
      </c>
      <c r="M268" s="146" t="str">
        <f t="shared" si="54"/>
        <v/>
      </c>
      <c r="N268" s="147" t="str">
        <f t="shared" si="55"/>
        <v/>
      </c>
      <c r="O268" s="148" t="str">
        <f t="shared" si="44"/>
        <v/>
      </c>
      <c r="P268" s="148" t="str">
        <f t="shared" si="45"/>
        <v/>
      </c>
      <c r="Q268" s="148" t="str">
        <f t="shared" si="46"/>
        <v/>
      </c>
      <c r="R268" s="147" t="str">
        <f t="shared" si="47"/>
        <v/>
      </c>
    </row>
    <row r="269" spans="1:18" x14ac:dyDescent="0.25">
      <c r="A269" s="91" t="str">
        <f t="shared" si="48"/>
        <v/>
      </c>
      <c r="B269" s="92" t="str">
        <f t="shared" si="49"/>
        <v/>
      </c>
      <c r="C269" s="93" t="str">
        <f t="shared" si="50"/>
        <v/>
      </c>
      <c r="D269" s="94" t="str">
        <f t="shared" si="51"/>
        <v/>
      </c>
      <c r="E269" s="94" t="str">
        <f t="shared" si="52"/>
        <v/>
      </c>
      <c r="F269" s="94" t="str">
        <f t="shared" si="42"/>
        <v/>
      </c>
      <c r="G269" s="93" t="str">
        <f t="shared" si="43"/>
        <v/>
      </c>
      <c r="L269" s="145" t="str">
        <f t="shared" si="53"/>
        <v/>
      </c>
      <c r="M269" s="146" t="str">
        <f t="shared" si="54"/>
        <v/>
      </c>
      <c r="N269" s="147" t="str">
        <f t="shared" si="55"/>
        <v/>
      </c>
      <c r="O269" s="148" t="str">
        <f t="shared" si="44"/>
        <v/>
      </c>
      <c r="P269" s="148" t="str">
        <f t="shared" si="45"/>
        <v/>
      </c>
      <c r="Q269" s="148" t="str">
        <f t="shared" si="46"/>
        <v/>
      </c>
      <c r="R269" s="147" t="str">
        <f t="shared" si="47"/>
        <v/>
      </c>
    </row>
    <row r="270" spans="1:18" x14ac:dyDescent="0.25">
      <c r="A270" s="91" t="str">
        <f t="shared" si="48"/>
        <v/>
      </c>
      <c r="B270" s="92" t="str">
        <f t="shared" si="49"/>
        <v/>
      </c>
      <c r="C270" s="93" t="str">
        <f t="shared" si="50"/>
        <v/>
      </c>
      <c r="D270" s="94" t="str">
        <f t="shared" si="51"/>
        <v/>
      </c>
      <c r="E270" s="94" t="str">
        <f t="shared" si="52"/>
        <v/>
      </c>
      <c r="F270" s="94" t="str">
        <f t="shared" si="42"/>
        <v/>
      </c>
      <c r="G270" s="93" t="str">
        <f t="shared" si="43"/>
        <v/>
      </c>
      <c r="L270" s="145" t="str">
        <f t="shared" si="53"/>
        <v/>
      </c>
      <c r="M270" s="146" t="str">
        <f t="shared" si="54"/>
        <v/>
      </c>
      <c r="N270" s="147" t="str">
        <f t="shared" si="55"/>
        <v/>
      </c>
      <c r="O270" s="148" t="str">
        <f t="shared" si="44"/>
        <v/>
      </c>
      <c r="P270" s="148" t="str">
        <f t="shared" si="45"/>
        <v/>
      </c>
      <c r="Q270" s="148" t="str">
        <f t="shared" si="46"/>
        <v/>
      </c>
      <c r="R270" s="147" t="str">
        <f t="shared" si="47"/>
        <v/>
      </c>
    </row>
    <row r="271" spans="1:18" x14ac:dyDescent="0.25">
      <c r="A271" s="91" t="str">
        <f t="shared" si="48"/>
        <v/>
      </c>
      <c r="B271" s="92" t="str">
        <f t="shared" si="49"/>
        <v/>
      </c>
      <c r="C271" s="93" t="str">
        <f t="shared" si="50"/>
        <v/>
      </c>
      <c r="D271" s="94" t="str">
        <f t="shared" si="51"/>
        <v/>
      </c>
      <c r="E271" s="94" t="str">
        <f t="shared" si="52"/>
        <v/>
      </c>
      <c r="F271" s="94" t="str">
        <f t="shared" si="42"/>
        <v/>
      </c>
      <c r="G271" s="93" t="str">
        <f t="shared" si="43"/>
        <v/>
      </c>
      <c r="L271" s="145" t="str">
        <f t="shared" si="53"/>
        <v/>
      </c>
      <c r="M271" s="146" t="str">
        <f t="shared" si="54"/>
        <v/>
      </c>
      <c r="N271" s="147" t="str">
        <f t="shared" si="55"/>
        <v/>
      </c>
      <c r="O271" s="148" t="str">
        <f t="shared" si="44"/>
        <v/>
      </c>
      <c r="P271" s="148" t="str">
        <f t="shared" si="45"/>
        <v/>
      </c>
      <c r="Q271" s="148" t="str">
        <f t="shared" si="46"/>
        <v/>
      </c>
      <c r="R271" s="147" t="str">
        <f t="shared" si="47"/>
        <v/>
      </c>
    </row>
    <row r="272" spans="1:18" x14ac:dyDescent="0.25">
      <c r="A272" s="91" t="str">
        <f t="shared" si="48"/>
        <v/>
      </c>
      <c r="B272" s="92" t="str">
        <f t="shared" si="49"/>
        <v/>
      </c>
      <c r="C272" s="93" t="str">
        <f t="shared" si="50"/>
        <v/>
      </c>
      <c r="D272" s="94" t="str">
        <f t="shared" si="51"/>
        <v/>
      </c>
      <c r="E272" s="94" t="str">
        <f t="shared" si="52"/>
        <v/>
      </c>
      <c r="F272" s="94" t="str">
        <f t="shared" ref="F272:F335" si="56">IF(B272="","",SUM(D272:E272))</f>
        <v/>
      </c>
      <c r="G272" s="93" t="str">
        <f t="shared" ref="G272:G335" si="57">IF(B272="","",SUM(C272)-SUM(E272))</f>
        <v/>
      </c>
      <c r="L272" s="145" t="str">
        <f t="shared" si="53"/>
        <v/>
      </c>
      <c r="M272" s="146" t="str">
        <f t="shared" si="54"/>
        <v/>
      </c>
      <c r="N272" s="147" t="str">
        <f t="shared" si="55"/>
        <v/>
      </c>
      <c r="O272" s="148" t="str">
        <f t="shared" ref="O272:O335" si="58">IF(M272="","",IPMT($P$11/12,M272,$P$7,-$P$8,$P$9,0))</f>
        <v/>
      </c>
      <c r="P272" s="148" t="str">
        <f t="shared" ref="P272:P335" si="59">IF(M272="","",PPMT($P$11/12,M272,$P$7,-$P$8,$P$9,0))</f>
        <v/>
      </c>
      <c r="Q272" s="148" t="str">
        <f t="shared" ref="Q272:Q335" si="60">IF(M272="","",SUM(O272:P272))</f>
        <v/>
      </c>
      <c r="R272" s="147" t="str">
        <f t="shared" ref="R272:R335" si="61">IF(M272="","",SUM(N272)-SUM(P272))</f>
        <v/>
      </c>
    </row>
    <row r="273" spans="1:18" x14ac:dyDescent="0.25">
      <c r="A273" s="91" t="str">
        <f t="shared" ref="A273:A336" si="62">IF(B273="","",EDATE(A272,1))</f>
        <v/>
      </c>
      <c r="B273" s="92" t="str">
        <f t="shared" ref="B273:B336" si="63">IF(B272="","",IF(SUM(B272)+1&lt;=$E$7,SUM(B272)+1,""))</f>
        <v/>
      </c>
      <c r="C273" s="93" t="str">
        <f t="shared" ref="C273:C336" si="64">IF(B273="","",G272)</f>
        <v/>
      </c>
      <c r="D273" s="94" t="str">
        <f t="shared" ref="D273:D336" si="65">IF(B273="","",IPMT($E$11/12,B273,$E$7,-$E$8,$E$9,0))</f>
        <v/>
      </c>
      <c r="E273" s="94" t="str">
        <f t="shared" ref="E273:E336" si="66">IF(B273="","",PPMT($E$11/12,B273,$E$7,-$E$8,$E$9,0))</f>
        <v/>
      </c>
      <c r="F273" s="94" t="str">
        <f t="shared" si="56"/>
        <v/>
      </c>
      <c r="G273" s="93" t="str">
        <f t="shared" si="57"/>
        <v/>
      </c>
      <c r="L273" s="145" t="str">
        <f t="shared" ref="L273:L336" si="67">IF(M273="","",EDATE(L272,1))</f>
        <v/>
      </c>
      <c r="M273" s="146" t="str">
        <f t="shared" ref="M273:M336" si="68">IF(M272="","",IF(SUM(M272)+1&lt;=$E$7,SUM(M272)+1,""))</f>
        <v/>
      </c>
      <c r="N273" s="147" t="str">
        <f t="shared" ref="N273:N336" si="69">IF(M273="","",R272)</f>
        <v/>
      </c>
      <c r="O273" s="148" t="str">
        <f t="shared" si="58"/>
        <v/>
      </c>
      <c r="P273" s="148" t="str">
        <f t="shared" si="59"/>
        <v/>
      </c>
      <c r="Q273" s="148" t="str">
        <f t="shared" si="60"/>
        <v/>
      </c>
      <c r="R273" s="147" t="str">
        <f t="shared" si="61"/>
        <v/>
      </c>
    </row>
    <row r="274" spans="1:18" x14ac:dyDescent="0.25">
      <c r="A274" s="91" t="str">
        <f t="shared" si="62"/>
        <v/>
      </c>
      <c r="B274" s="92" t="str">
        <f t="shared" si="63"/>
        <v/>
      </c>
      <c r="C274" s="93" t="str">
        <f t="shared" si="64"/>
        <v/>
      </c>
      <c r="D274" s="94" t="str">
        <f t="shared" si="65"/>
        <v/>
      </c>
      <c r="E274" s="94" t="str">
        <f t="shared" si="66"/>
        <v/>
      </c>
      <c r="F274" s="94" t="str">
        <f t="shared" si="56"/>
        <v/>
      </c>
      <c r="G274" s="93" t="str">
        <f t="shared" si="57"/>
        <v/>
      </c>
      <c r="L274" s="145" t="str">
        <f t="shared" si="67"/>
        <v/>
      </c>
      <c r="M274" s="146" t="str">
        <f t="shared" si="68"/>
        <v/>
      </c>
      <c r="N274" s="147" t="str">
        <f t="shared" si="69"/>
        <v/>
      </c>
      <c r="O274" s="148" t="str">
        <f t="shared" si="58"/>
        <v/>
      </c>
      <c r="P274" s="148" t="str">
        <f t="shared" si="59"/>
        <v/>
      </c>
      <c r="Q274" s="148" t="str">
        <f t="shared" si="60"/>
        <v/>
      </c>
      <c r="R274" s="147" t="str">
        <f t="shared" si="61"/>
        <v/>
      </c>
    </row>
    <row r="275" spans="1:18" x14ac:dyDescent="0.25">
      <c r="A275" s="91" t="str">
        <f t="shared" si="62"/>
        <v/>
      </c>
      <c r="B275" s="92" t="str">
        <f t="shared" si="63"/>
        <v/>
      </c>
      <c r="C275" s="93" t="str">
        <f t="shared" si="64"/>
        <v/>
      </c>
      <c r="D275" s="94" t="str">
        <f t="shared" si="65"/>
        <v/>
      </c>
      <c r="E275" s="94" t="str">
        <f t="shared" si="66"/>
        <v/>
      </c>
      <c r="F275" s="94" t="str">
        <f t="shared" si="56"/>
        <v/>
      </c>
      <c r="G275" s="93" t="str">
        <f t="shared" si="57"/>
        <v/>
      </c>
      <c r="L275" s="145" t="str">
        <f t="shared" si="67"/>
        <v/>
      </c>
      <c r="M275" s="146" t="str">
        <f t="shared" si="68"/>
        <v/>
      </c>
      <c r="N275" s="147" t="str">
        <f t="shared" si="69"/>
        <v/>
      </c>
      <c r="O275" s="148" t="str">
        <f t="shared" si="58"/>
        <v/>
      </c>
      <c r="P275" s="148" t="str">
        <f t="shared" si="59"/>
        <v/>
      </c>
      <c r="Q275" s="148" t="str">
        <f t="shared" si="60"/>
        <v/>
      </c>
      <c r="R275" s="147" t="str">
        <f t="shared" si="61"/>
        <v/>
      </c>
    </row>
    <row r="276" spans="1:18" x14ac:dyDescent="0.25">
      <c r="A276" s="91" t="str">
        <f t="shared" si="62"/>
        <v/>
      </c>
      <c r="B276" s="92" t="str">
        <f t="shared" si="63"/>
        <v/>
      </c>
      <c r="C276" s="93" t="str">
        <f t="shared" si="64"/>
        <v/>
      </c>
      <c r="D276" s="94" t="str">
        <f t="shared" si="65"/>
        <v/>
      </c>
      <c r="E276" s="94" t="str">
        <f t="shared" si="66"/>
        <v/>
      </c>
      <c r="F276" s="94" t="str">
        <f t="shared" si="56"/>
        <v/>
      </c>
      <c r="G276" s="93" t="str">
        <f t="shared" si="57"/>
        <v/>
      </c>
      <c r="L276" s="145" t="str">
        <f t="shared" si="67"/>
        <v/>
      </c>
      <c r="M276" s="146" t="str">
        <f t="shared" si="68"/>
        <v/>
      </c>
      <c r="N276" s="147" t="str">
        <f t="shared" si="69"/>
        <v/>
      </c>
      <c r="O276" s="148" t="str">
        <f t="shared" si="58"/>
        <v/>
      </c>
      <c r="P276" s="148" t="str">
        <f t="shared" si="59"/>
        <v/>
      </c>
      <c r="Q276" s="148" t="str">
        <f t="shared" si="60"/>
        <v/>
      </c>
      <c r="R276" s="147" t="str">
        <f t="shared" si="61"/>
        <v/>
      </c>
    </row>
    <row r="277" spans="1:18" x14ac:dyDescent="0.25">
      <c r="A277" s="91" t="str">
        <f t="shared" si="62"/>
        <v/>
      </c>
      <c r="B277" s="92" t="str">
        <f t="shared" si="63"/>
        <v/>
      </c>
      <c r="C277" s="93" t="str">
        <f t="shared" si="64"/>
        <v/>
      </c>
      <c r="D277" s="94" t="str">
        <f t="shared" si="65"/>
        <v/>
      </c>
      <c r="E277" s="94" t="str">
        <f t="shared" si="66"/>
        <v/>
      </c>
      <c r="F277" s="94" t="str">
        <f t="shared" si="56"/>
        <v/>
      </c>
      <c r="G277" s="93" t="str">
        <f t="shared" si="57"/>
        <v/>
      </c>
      <c r="L277" s="145" t="str">
        <f t="shared" si="67"/>
        <v/>
      </c>
      <c r="M277" s="146" t="str">
        <f t="shared" si="68"/>
        <v/>
      </c>
      <c r="N277" s="147" t="str">
        <f t="shared" si="69"/>
        <v/>
      </c>
      <c r="O277" s="148" t="str">
        <f t="shared" si="58"/>
        <v/>
      </c>
      <c r="P277" s="148" t="str">
        <f t="shared" si="59"/>
        <v/>
      </c>
      <c r="Q277" s="148" t="str">
        <f t="shared" si="60"/>
        <v/>
      </c>
      <c r="R277" s="147" t="str">
        <f t="shared" si="61"/>
        <v/>
      </c>
    </row>
    <row r="278" spans="1:18" x14ac:dyDescent="0.25">
      <c r="A278" s="91" t="str">
        <f t="shared" si="62"/>
        <v/>
      </c>
      <c r="B278" s="92" t="str">
        <f t="shared" si="63"/>
        <v/>
      </c>
      <c r="C278" s="93" t="str">
        <f t="shared" si="64"/>
        <v/>
      </c>
      <c r="D278" s="94" t="str">
        <f t="shared" si="65"/>
        <v/>
      </c>
      <c r="E278" s="94" t="str">
        <f t="shared" si="66"/>
        <v/>
      </c>
      <c r="F278" s="94" t="str">
        <f t="shared" si="56"/>
        <v/>
      </c>
      <c r="G278" s="93" t="str">
        <f t="shared" si="57"/>
        <v/>
      </c>
      <c r="L278" s="145" t="str">
        <f t="shared" si="67"/>
        <v/>
      </c>
      <c r="M278" s="146" t="str">
        <f t="shared" si="68"/>
        <v/>
      </c>
      <c r="N278" s="147" t="str">
        <f t="shared" si="69"/>
        <v/>
      </c>
      <c r="O278" s="148" t="str">
        <f t="shared" si="58"/>
        <v/>
      </c>
      <c r="P278" s="148" t="str">
        <f t="shared" si="59"/>
        <v/>
      </c>
      <c r="Q278" s="148" t="str">
        <f t="shared" si="60"/>
        <v/>
      </c>
      <c r="R278" s="147" t="str">
        <f t="shared" si="61"/>
        <v/>
      </c>
    </row>
    <row r="279" spans="1:18" x14ac:dyDescent="0.25">
      <c r="A279" s="91" t="str">
        <f t="shared" si="62"/>
        <v/>
      </c>
      <c r="B279" s="92" t="str">
        <f t="shared" si="63"/>
        <v/>
      </c>
      <c r="C279" s="93" t="str">
        <f t="shared" si="64"/>
        <v/>
      </c>
      <c r="D279" s="94" t="str">
        <f t="shared" si="65"/>
        <v/>
      </c>
      <c r="E279" s="94" t="str">
        <f t="shared" si="66"/>
        <v/>
      </c>
      <c r="F279" s="94" t="str">
        <f t="shared" si="56"/>
        <v/>
      </c>
      <c r="G279" s="93" t="str">
        <f t="shared" si="57"/>
        <v/>
      </c>
      <c r="L279" s="145" t="str">
        <f t="shared" si="67"/>
        <v/>
      </c>
      <c r="M279" s="146" t="str">
        <f t="shared" si="68"/>
        <v/>
      </c>
      <c r="N279" s="147" t="str">
        <f t="shared" si="69"/>
        <v/>
      </c>
      <c r="O279" s="148" t="str">
        <f t="shared" si="58"/>
        <v/>
      </c>
      <c r="P279" s="148" t="str">
        <f t="shared" si="59"/>
        <v/>
      </c>
      <c r="Q279" s="148" t="str">
        <f t="shared" si="60"/>
        <v/>
      </c>
      <c r="R279" s="147" t="str">
        <f t="shared" si="61"/>
        <v/>
      </c>
    </row>
    <row r="280" spans="1:18" x14ac:dyDescent="0.25">
      <c r="A280" s="91" t="str">
        <f t="shared" si="62"/>
        <v/>
      </c>
      <c r="B280" s="92" t="str">
        <f t="shared" si="63"/>
        <v/>
      </c>
      <c r="C280" s="93" t="str">
        <f t="shared" si="64"/>
        <v/>
      </c>
      <c r="D280" s="94" t="str">
        <f t="shared" si="65"/>
        <v/>
      </c>
      <c r="E280" s="94" t="str">
        <f t="shared" si="66"/>
        <v/>
      </c>
      <c r="F280" s="94" t="str">
        <f t="shared" si="56"/>
        <v/>
      </c>
      <c r="G280" s="93" t="str">
        <f t="shared" si="57"/>
        <v/>
      </c>
      <c r="L280" s="145" t="str">
        <f t="shared" si="67"/>
        <v/>
      </c>
      <c r="M280" s="146" t="str">
        <f t="shared" si="68"/>
        <v/>
      </c>
      <c r="N280" s="147" t="str">
        <f t="shared" si="69"/>
        <v/>
      </c>
      <c r="O280" s="148" t="str">
        <f t="shared" si="58"/>
        <v/>
      </c>
      <c r="P280" s="148" t="str">
        <f t="shared" si="59"/>
        <v/>
      </c>
      <c r="Q280" s="148" t="str">
        <f t="shared" si="60"/>
        <v/>
      </c>
      <c r="R280" s="147" t="str">
        <f t="shared" si="61"/>
        <v/>
      </c>
    </row>
    <row r="281" spans="1:18" x14ac:dyDescent="0.25">
      <c r="A281" s="91" t="str">
        <f t="shared" si="62"/>
        <v/>
      </c>
      <c r="B281" s="92" t="str">
        <f t="shared" si="63"/>
        <v/>
      </c>
      <c r="C281" s="93" t="str">
        <f t="shared" si="64"/>
        <v/>
      </c>
      <c r="D281" s="94" t="str">
        <f t="shared" si="65"/>
        <v/>
      </c>
      <c r="E281" s="94" t="str">
        <f t="shared" si="66"/>
        <v/>
      </c>
      <c r="F281" s="94" t="str">
        <f t="shared" si="56"/>
        <v/>
      </c>
      <c r="G281" s="93" t="str">
        <f t="shared" si="57"/>
        <v/>
      </c>
      <c r="L281" s="145" t="str">
        <f t="shared" si="67"/>
        <v/>
      </c>
      <c r="M281" s="146" t="str">
        <f t="shared" si="68"/>
        <v/>
      </c>
      <c r="N281" s="147" t="str">
        <f t="shared" si="69"/>
        <v/>
      </c>
      <c r="O281" s="148" t="str">
        <f t="shared" si="58"/>
        <v/>
      </c>
      <c r="P281" s="148" t="str">
        <f t="shared" si="59"/>
        <v/>
      </c>
      <c r="Q281" s="148" t="str">
        <f t="shared" si="60"/>
        <v/>
      </c>
      <c r="R281" s="147" t="str">
        <f t="shared" si="61"/>
        <v/>
      </c>
    </row>
    <row r="282" spans="1:18" x14ac:dyDescent="0.25">
      <c r="A282" s="91" t="str">
        <f t="shared" si="62"/>
        <v/>
      </c>
      <c r="B282" s="92" t="str">
        <f t="shared" si="63"/>
        <v/>
      </c>
      <c r="C282" s="93" t="str">
        <f t="shared" si="64"/>
        <v/>
      </c>
      <c r="D282" s="94" t="str">
        <f t="shared" si="65"/>
        <v/>
      </c>
      <c r="E282" s="94" t="str">
        <f t="shared" si="66"/>
        <v/>
      </c>
      <c r="F282" s="94" t="str">
        <f t="shared" si="56"/>
        <v/>
      </c>
      <c r="G282" s="93" t="str">
        <f t="shared" si="57"/>
        <v/>
      </c>
      <c r="L282" s="145" t="str">
        <f t="shared" si="67"/>
        <v/>
      </c>
      <c r="M282" s="146" t="str">
        <f t="shared" si="68"/>
        <v/>
      </c>
      <c r="N282" s="147" t="str">
        <f t="shared" si="69"/>
        <v/>
      </c>
      <c r="O282" s="148" t="str">
        <f t="shared" si="58"/>
        <v/>
      </c>
      <c r="P282" s="148" t="str">
        <f t="shared" si="59"/>
        <v/>
      </c>
      <c r="Q282" s="148" t="str">
        <f t="shared" si="60"/>
        <v/>
      </c>
      <c r="R282" s="147" t="str">
        <f t="shared" si="61"/>
        <v/>
      </c>
    </row>
    <row r="283" spans="1:18" x14ac:dyDescent="0.25">
      <c r="A283" s="91" t="str">
        <f t="shared" si="62"/>
        <v/>
      </c>
      <c r="B283" s="92" t="str">
        <f t="shared" si="63"/>
        <v/>
      </c>
      <c r="C283" s="93" t="str">
        <f t="shared" si="64"/>
        <v/>
      </c>
      <c r="D283" s="94" t="str">
        <f t="shared" si="65"/>
        <v/>
      </c>
      <c r="E283" s="94" t="str">
        <f t="shared" si="66"/>
        <v/>
      </c>
      <c r="F283" s="94" t="str">
        <f t="shared" si="56"/>
        <v/>
      </c>
      <c r="G283" s="93" t="str">
        <f t="shared" si="57"/>
        <v/>
      </c>
      <c r="L283" s="145" t="str">
        <f t="shared" si="67"/>
        <v/>
      </c>
      <c r="M283" s="146" t="str">
        <f t="shared" si="68"/>
        <v/>
      </c>
      <c r="N283" s="147" t="str">
        <f t="shared" si="69"/>
        <v/>
      </c>
      <c r="O283" s="148" t="str">
        <f t="shared" si="58"/>
        <v/>
      </c>
      <c r="P283" s="148" t="str">
        <f t="shared" si="59"/>
        <v/>
      </c>
      <c r="Q283" s="148" t="str">
        <f t="shared" si="60"/>
        <v/>
      </c>
      <c r="R283" s="147" t="str">
        <f t="shared" si="61"/>
        <v/>
      </c>
    </row>
    <row r="284" spans="1:18" x14ac:dyDescent="0.25">
      <c r="A284" s="91" t="str">
        <f t="shared" si="62"/>
        <v/>
      </c>
      <c r="B284" s="92" t="str">
        <f t="shared" si="63"/>
        <v/>
      </c>
      <c r="C284" s="93" t="str">
        <f t="shared" si="64"/>
        <v/>
      </c>
      <c r="D284" s="94" t="str">
        <f t="shared" si="65"/>
        <v/>
      </c>
      <c r="E284" s="94" t="str">
        <f t="shared" si="66"/>
        <v/>
      </c>
      <c r="F284" s="94" t="str">
        <f t="shared" si="56"/>
        <v/>
      </c>
      <c r="G284" s="93" t="str">
        <f t="shared" si="57"/>
        <v/>
      </c>
      <c r="L284" s="145" t="str">
        <f t="shared" si="67"/>
        <v/>
      </c>
      <c r="M284" s="146" t="str">
        <f t="shared" si="68"/>
        <v/>
      </c>
      <c r="N284" s="147" t="str">
        <f t="shared" si="69"/>
        <v/>
      </c>
      <c r="O284" s="148" t="str">
        <f t="shared" si="58"/>
        <v/>
      </c>
      <c r="P284" s="148" t="str">
        <f t="shared" si="59"/>
        <v/>
      </c>
      <c r="Q284" s="148" t="str">
        <f t="shared" si="60"/>
        <v/>
      </c>
      <c r="R284" s="147" t="str">
        <f t="shared" si="61"/>
        <v/>
      </c>
    </row>
    <row r="285" spans="1:18" x14ac:dyDescent="0.25">
      <c r="A285" s="91" t="str">
        <f t="shared" si="62"/>
        <v/>
      </c>
      <c r="B285" s="92" t="str">
        <f t="shared" si="63"/>
        <v/>
      </c>
      <c r="C285" s="93" t="str">
        <f t="shared" si="64"/>
        <v/>
      </c>
      <c r="D285" s="94" t="str">
        <f t="shared" si="65"/>
        <v/>
      </c>
      <c r="E285" s="94" t="str">
        <f t="shared" si="66"/>
        <v/>
      </c>
      <c r="F285" s="94" t="str">
        <f t="shared" si="56"/>
        <v/>
      </c>
      <c r="G285" s="93" t="str">
        <f t="shared" si="57"/>
        <v/>
      </c>
      <c r="L285" s="145" t="str">
        <f t="shared" si="67"/>
        <v/>
      </c>
      <c r="M285" s="146" t="str">
        <f t="shared" si="68"/>
        <v/>
      </c>
      <c r="N285" s="147" t="str">
        <f t="shared" si="69"/>
        <v/>
      </c>
      <c r="O285" s="148" t="str">
        <f t="shared" si="58"/>
        <v/>
      </c>
      <c r="P285" s="148" t="str">
        <f t="shared" si="59"/>
        <v/>
      </c>
      <c r="Q285" s="148" t="str">
        <f t="shared" si="60"/>
        <v/>
      </c>
      <c r="R285" s="147" t="str">
        <f t="shared" si="61"/>
        <v/>
      </c>
    </row>
    <row r="286" spans="1:18" x14ac:dyDescent="0.25">
      <c r="A286" s="91" t="str">
        <f t="shared" si="62"/>
        <v/>
      </c>
      <c r="B286" s="92" t="str">
        <f t="shared" si="63"/>
        <v/>
      </c>
      <c r="C286" s="93" t="str">
        <f t="shared" si="64"/>
        <v/>
      </c>
      <c r="D286" s="94" t="str">
        <f t="shared" si="65"/>
        <v/>
      </c>
      <c r="E286" s="94" t="str">
        <f t="shared" si="66"/>
        <v/>
      </c>
      <c r="F286" s="94" t="str">
        <f t="shared" si="56"/>
        <v/>
      </c>
      <c r="G286" s="93" t="str">
        <f t="shared" si="57"/>
        <v/>
      </c>
      <c r="L286" s="145" t="str">
        <f t="shared" si="67"/>
        <v/>
      </c>
      <c r="M286" s="146" t="str">
        <f t="shared" si="68"/>
        <v/>
      </c>
      <c r="N286" s="147" t="str">
        <f t="shared" si="69"/>
        <v/>
      </c>
      <c r="O286" s="148" t="str">
        <f t="shared" si="58"/>
        <v/>
      </c>
      <c r="P286" s="148" t="str">
        <f t="shared" si="59"/>
        <v/>
      </c>
      <c r="Q286" s="148" t="str">
        <f t="shared" si="60"/>
        <v/>
      </c>
      <c r="R286" s="147" t="str">
        <f t="shared" si="61"/>
        <v/>
      </c>
    </row>
    <row r="287" spans="1:18" x14ac:dyDescent="0.25">
      <c r="A287" s="91" t="str">
        <f t="shared" si="62"/>
        <v/>
      </c>
      <c r="B287" s="92" t="str">
        <f t="shared" si="63"/>
        <v/>
      </c>
      <c r="C287" s="93" t="str">
        <f t="shared" si="64"/>
        <v/>
      </c>
      <c r="D287" s="94" t="str">
        <f t="shared" si="65"/>
        <v/>
      </c>
      <c r="E287" s="94" t="str">
        <f t="shared" si="66"/>
        <v/>
      </c>
      <c r="F287" s="94" t="str">
        <f t="shared" si="56"/>
        <v/>
      </c>
      <c r="G287" s="93" t="str">
        <f t="shared" si="57"/>
        <v/>
      </c>
      <c r="L287" s="145" t="str">
        <f t="shared" si="67"/>
        <v/>
      </c>
      <c r="M287" s="146" t="str">
        <f t="shared" si="68"/>
        <v/>
      </c>
      <c r="N287" s="147" t="str">
        <f t="shared" si="69"/>
        <v/>
      </c>
      <c r="O287" s="148" t="str">
        <f t="shared" si="58"/>
        <v/>
      </c>
      <c r="P287" s="148" t="str">
        <f t="shared" si="59"/>
        <v/>
      </c>
      <c r="Q287" s="148" t="str">
        <f t="shared" si="60"/>
        <v/>
      </c>
      <c r="R287" s="147" t="str">
        <f t="shared" si="61"/>
        <v/>
      </c>
    </row>
    <row r="288" spans="1:18" x14ac:dyDescent="0.25">
      <c r="A288" s="91" t="str">
        <f t="shared" si="62"/>
        <v/>
      </c>
      <c r="B288" s="92" t="str">
        <f t="shared" si="63"/>
        <v/>
      </c>
      <c r="C288" s="93" t="str">
        <f t="shared" si="64"/>
        <v/>
      </c>
      <c r="D288" s="94" t="str">
        <f t="shared" si="65"/>
        <v/>
      </c>
      <c r="E288" s="94" t="str">
        <f t="shared" si="66"/>
        <v/>
      </c>
      <c r="F288" s="94" t="str">
        <f t="shared" si="56"/>
        <v/>
      </c>
      <c r="G288" s="93" t="str">
        <f t="shared" si="57"/>
        <v/>
      </c>
      <c r="L288" s="145" t="str">
        <f t="shared" si="67"/>
        <v/>
      </c>
      <c r="M288" s="146" t="str">
        <f t="shared" si="68"/>
        <v/>
      </c>
      <c r="N288" s="147" t="str">
        <f t="shared" si="69"/>
        <v/>
      </c>
      <c r="O288" s="148" t="str">
        <f t="shared" si="58"/>
        <v/>
      </c>
      <c r="P288" s="148" t="str">
        <f t="shared" si="59"/>
        <v/>
      </c>
      <c r="Q288" s="148" t="str">
        <f t="shared" si="60"/>
        <v/>
      </c>
      <c r="R288" s="147" t="str">
        <f t="shared" si="61"/>
        <v/>
      </c>
    </row>
    <row r="289" spans="1:18" x14ac:dyDescent="0.25">
      <c r="A289" s="91" t="str">
        <f t="shared" si="62"/>
        <v/>
      </c>
      <c r="B289" s="92" t="str">
        <f t="shared" si="63"/>
        <v/>
      </c>
      <c r="C289" s="93" t="str">
        <f t="shared" si="64"/>
        <v/>
      </c>
      <c r="D289" s="94" t="str">
        <f t="shared" si="65"/>
        <v/>
      </c>
      <c r="E289" s="94" t="str">
        <f t="shared" si="66"/>
        <v/>
      </c>
      <c r="F289" s="94" t="str">
        <f t="shared" si="56"/>
        <v/>
      </c>
      <c r="G289" s="93" t="str">
        <f t="shared" si="57"/>
        <v/>
      </c>
      <c r="L289" s="145" t="str">
        <f t="shared" si="67"/>
        <v/>
      </c>
      <c r="M289" s="146" t="str">
        <f t="shared" si="68"/>
        <v/>
      </c>
      <c r="N289" s="147" t="str">
        <f t="shared" si="69"/>
        <v/>
      </c>
      <c r="O289" s="148" t="str">
        <f t="shared" si="58"/>
        <v/>
      </c>
      <c r="P289" s="148" t="str">
        <f t="shared" si="59"/>
        <v/>
      </c>
      <c r="Q289" s="148" t="str">
        <f t="shared" si="60"/>
        <v/>
      </c>
      <c r="R289" s="147" t="str">
        <f t="shared" si="61"/>
        <v/>
      </c>
    </row>
    <row r="290" spans="1:18" x14ac:dyDescent="0.25">
      <c r="A290" s="91" t="str">
        <f t="shared" si="62"/>
        <v/>
      </c>
      <c r="B290" s="92" t="str">
        <f t="shared" si="63"/>
        <v/>
      </c>
      <c r="C290" s="93" t="str">
        <f t="shared" si="64"/>
        <v/>
      </c>
      <c r="D290" s="94" t="str">
        <f t="shared" si="65"/>
        <v/>
      </c>
      <c r="E290" s="94" t="str">
        <f t="shared" si="66"/>
        <v/>
      </c>
      <c r="F290" s="94" t="str">
        <f t="shared" si="56"/>
        <v/>
      </c>
      <c r="G290" s="93" t="str">
        <f t="shared" si="57"/>
        <v/>
      </c>
      <c r="L290" s="145" t="str">
        <f t="shared" si="67"/>
        <v/>
      </c>
      <c r="M290" s="146" t="str">
        <f t="shared" si="68"/>
        <v/>
      </c>
      <c r="N290" s="147" t="str">
        <f t="shared" si="69"/>
        <v/>
      </c>
      <c r="O290" s="148" t="str">
        <f t="shared" si="58"/>
        <v/>
      </c>
      <c r="P290" s="148" t="str">
        <f t="shared" si="59"/>
        <v/>
      </c>
      <c r="Q290" s="148" t="str">
        <f t="shared" si="60"/>
        <v/>
      </c>
      <c r="R290" s="147" t="str">
        <f t="shared" si="61"/>
        <v/>
      </c>
    </row>
    <row r="291" spans="1:18" x14ac:dyDescent="0.25">
      <c r="A291" s="91" t="str">
        <f t="shared" si="62"/>
        <v/>
      </c>
      <c r="B291" s="92" t="str">
        <f t="shared" si="63"/>
        <v/>
      </c>
      <c r="C291" s="93" t="str">
        <f t="shared" si="64"/>
        <v/>
      </c>
      <c r="D291" s="94" t="str">
        <f t="shared" si="65"/>
        <v/>
      </c>
      <c r="E291" s="94" t="str">
        <f t="shared" si="66"/>
        <v/>
      </c>
      <c r="F291" s="94" t="str">
        <f t="shared" si="56"/>
        <v/>
      </c>
      <c r="G291" s="93" t="str">
        <f t="shared" si="57"/>
        <v/>
      </c>
      <c r="L291" s="145" t="str">
        <f t="shared" si="67"/>
        <v/>
      </c>
      <c r="M291" s="146" t="str">
        <f t="shared" si="68"/>
        <v/>
      </c>
      <c r="N291" s="147" t="str">
        <f t="shared" si="69"/>
        <v/>
      </c>
      <c r="O291" s="148" t="str">
        <f t="shared" si="58"/>
        <v/>
      </c>
      <c r="P291" s="148" t="str">
        <f t="shared" si="59"/>
        <v/>
      </c>
      <c r="Q291" s="148" t="str">
        <f t="shared" si="60"/>
        <v/>
      </c>
      <c r="R291" s="147" t="str">
        <f t="shared" si="61"/>
        <v/>
      </c>
    </row>
    <row r="292" spans="1:18" x14ac:dyDescent="0.25">
      <c r="A292" s="91" t="str">
        <f t="shared" si="62"/>
        <v/>
      </c>
      <c r="B292" s="92" t="str">
        <f t="shared" si="63"/>
        <v/>
      </c>
      <c r="C292" s="93" t="str">
        <f t="shared" si="64"/>
        <v/>
      </c>
      <c r="D292" s="94" t="str">
        <f t="shared" si="65"/>
        <v/>
      </c>
      <c r="E292" s="94" t="str">
        <f t="shared" si="66"/>
        <v/>
      </c>
      <c r="F292" s="94" t="str">
        <f t="shared" si="56"/>
        <v/>
      </c>
      <c r="G292" s="93" t="str">
        <f t="shared" si="57"/>
        <v/>
      </c>
      <c r="L292" s="145" t="str">
        <f t="shared" si="67"/>
        <v/>
      </c>
      <c r="M292" s="146" t="str">
        <f t="shared" si="68"/>
        <v/>
      </c>
      <c r="N292" s="147" t="str">
        <f t="shared" si="69"/>
        <v/>
      </c>
      <c r="O292" s="148" t="str">
        <f t="shared" si="58"/>
        <v/>
      </c>
      <c r="P292" s="148" t="str">
        <f t="shared" si="59"/>
        <v/>
      </c>
      <c r="Q292" s="148" t="str">
        <f t="shared" si="60"/>
        <v/>
      </c>
      <c r="R292" s="147" t="str">
        <f t="shared" si="61"/>
        <v/>
      </c>
    </row>
    <row r="293" spans="1:18" x14ac:dyDescent="0.25">
      <c r="A293" s="91" t="str">
        <f t="shared" si="62"/>
        <v/>
      </c>
      <c r="B293" s="92" t="str">
        <f t="shared" si="63"/>
        <v/>
      </c>
      <c r="C293" s="93" t="str">
        <f t="shared" si="64"/>
        <v/>
      </c>
      <c r="D293" s="94" t="str">
        <f t="shared" si="65"/>
        <v/>
      </c>
      <c r="E293" s="94" t="str">
        <f t="shared" si="66"/>
        <v/>
      </c>
      <c r="F293" s="94" t="str">
        <f t="shared" si="56"/>
        <v/>
      </c>
      <c r="G293" s="93" t="str">
        <f t="shared" si="57"/>
        <v/>
      </c>
      <c r="L293" s="145" t="str">
        <f t="shared" si="67"/>
        <v/>
      </c>
      <c r="M293" s="146" t="str">
        <f t="shared" si="68"/>
        <v/>
      </c>
      <c r="N293" s="147" t="str">
        <f t="shared" si="69"/>
        <v/>
      </c>
      <c r="O293" s="148" t="str">
        <f t="shared" si="58"/>
        <v/>
      </c>
      <c r="P293" s="148" t="str">
        <f t="shared" si="59"/>
        <v/>
      </c>
      <c r="Q293" s="148" t="str">
        <f t="shared" si="60"/>
        <v/>
      </c>
      <c r="R293" s="147" t="str">
        <f t="shared" si="61"/>
        <v/>
      </c>
    </row>
    <row r="294" spans="1:18" x14ac:dyDescent="0.25">
      <c r="A294" s="91" t="str">
        <f t="shared" si="62"/>
        <v/>
      </c>
      <c r="B294" s="92" t="str">
        <f t="shared" si="63"/>
        <v/>
      </c>
      <c r="C294" s="93" t="str">
        <f t="shared" si="64"/>
        <v/>
      </c>
      <c r="D294" s="94" t="str">
        <f t="shared" si="65"/>
        <v/>
      </c>
      <c r="E294" s="94" t="str">
        <f t="shared" si="66"/>
        <v/>
      </c>
      <c r="F294" s="94" t="str">
        <f t="shared" si="56"/>
        <v/>
      </c>
      <c r="G294" s="93" t="str">
        <f t="shared" si="57"/>
        <v/>
      </c>
      <c r="L294" s="145" t="str">
        <f t="shared" si="67"/>
        <v/>
      </c>
      <c r="M294" s="146" t="str">
        <f t="shared" si="68"/>
        <v/>
      </c>
      <c r="N294" s="147" t="str">
        <f t="shared" si="69"/>
        <v/>
      </c>
      <c r="O294" s="148" t="str">
        <f t="shared" si="58"/>
        <v/>
      </c>
      <c r="P294" s="148" t="str">
        <f t="shared" si="59"/>
        <v/>
      </c>
      <c r="Q294" s="148" t="str">
        <f t="shared" si="60"/>
        <v/>
      </c>
      <c r="R294" s="147" t="str">
        <f t="shared" si="61"/>
        <v/>
      </c>
    </row>
    <row r="295" spans="1:18" x14ac:dyDescent="0.25">
      <c r="A295" s="91" t="str">
        <f t="shared" si="62"/>
        <v/>
      </c>
      <c r="B295" s="92" t="str">
        <f t="shared" si="63"/>
        <v/>
      </c>
      <c r="C295" s="93" t="str">
        <f t="shared" si="64"/>
        <v/>
      </c>
      <c r="D295" s="94" t="str">
        <f t="shared" si="65"/>
        <v/>
      </c>
      <c r="E295" s="94" t="str">
        <f t="shared" si="66"/>
        <v/>
      </c>
      <c r="F295" s="94" t="str">
        <f t="shared" si="56"/>
        <v/>
      </c>
      <c r="G295" s="93" t="str">
        <f t="shared" si="57"/>
        <v/>
      </c>
      <c r="L295" s="145" t="str">
        <f t="shared" si="67"/>
        <v/>
      </c>
      <c r="M295" s="146" t="str">
        <f t="shared" si="68"/>
        <v/>
      </c>
      <c r="N295" s="147" t="str">
        <f t="shared" si="69"/>
        <v/>
      </c>
      <c r="O295" s="148" t="str">
        <f t="shared" si="58"/>
        <v/>
      </c>
      <c r="P295" s="148" t="str">
        <f t="shared" si="59"/>
        <v/>
      </c>
      <c r="Q295" s="148" t="str">
        <f t="shared" si="60"/>
        <v/>
      </c>
      <c r="R295" s="147" t="str">
        <f t="shared" si="61"/>
        <v/>
      </c>
    </row>
    <row r="296" spans="1:18" x14ac:dyDescent="0.25">
      <c r="A296" s="91" t="str">
        <f t="shared" si="62"/>
        <v/>
      </c>
      <c r="B296" s="92" t="str">
        <f t="shared" si="63"/>
        <v/>
      </c>
      <c r="C296" s="93" t="str">
        <f t="shared" si="64"/>
        <v/>
      </c>
      <c r="D296" s="94" t="str">
        <f t="shared" si="65"/>
        <v/>
      </c>
      <c r="E296" s="94" t="str">
        <f t="shared" si="66"/>
        <v/>
      </c>
      <c r="F296" s="94" t="str">
        <f t="shared" si="56"/>
        <v/>
      </c>
      <c r="G296" s="93" t="str">
        <f t="shared" si="57"/>
        <v/>
      </c>
      <c r="L296" s="145" t="str">
        <f t="shared" si="67"/>
        <v/>
      </c>
      <c r="M296" s="146" t="str">
        <f t="shared" si="68"/>
        <v/>
      </c>
      <c r="N296" s="147" t="str">
        <f t="shared" si="69"/>
        <v/>
      </c>
      <c r="O296" s="148" t="str">
        <f t="shared" si="58"/>
        <v/>
      </c>
      <c r="P296" s="148" t="str">
        <f t="shared" si="59"/>
        <v/>
      </c>
      <c r="Q296" s="148" t="str">
        <f t="shared" si="60"/>
        <v/>
      </c>
      <c r="R296" s="147" t="str">
        <f t="shared" si="61"/>
        <v/>
      </c>
    </row>
    <row r="297" spans="1:18" x14ac:dyDescent="0.25">
      <c r="A297" s="91" t="str">
        <f t="shared" si="62"/>
        <v/>
      </c>
      <c r="B297" s="92" t="str">
        <f t="shared" si="63"/>
        <v/>
      </c>
      <c r="C297" s="93" t="str">
        <f t="shared" si="64"/>
        <v/>
      </c>
      <c r="D297" s="94" t="str">
        <f t="shared" si="65"/>
        <v/>
      </c>
      <c r="E297" s="94" t="str">
        <f t="shared" si="66"/>
        <v/>
      </c>
      <c r="F297" s="94" t="str">
        <f t="shared" si="56"/>
        <v/>
      </c>
      <c r="G297" s="93" t="str">
        <f t="shared" si="57"/>
        <v/>
      </c>
      <c r="L297" s="145" t="str">
        <f t="shared" si="67"/>
        <v/>
      </c>
      <c r="M297" s="146" t="str">
        <f t="shared" si="68"/>
        <v/>
      </c>
      <c r="N297" s="147" t="str">
        <f t="shared" si="69"/>
        <v/>
      </c>
      <c r="O297" s="148" t="str">
        <f t="shared" si="58"/>
        <v/>
      </c>
      <c r="P297" s="148" t="str">
        <f t="shared" si="59"/>
        <v/>
      </c>
      <c r="Q297" s="148" t="str">
        <f t="shared" si="60"/>
        <v/>
      </c>
      <c r="R297" s="147" t="str">
        <f t="shared" si="61"/>
        <v/>
      </c>
    </row>
    <row r="298" spans="1:18" x14ac:dyDescent="0.25">
      <c r="A298" s="91" t="str">
        <f t="shared" si="62"/>
        <v/>
      </c>
      <c r="B298" s="92" t="str">
        <f t="shared" si="63"/>
        <v/>
      </c>
      <c r="C298" s="93" t="str">
        <f t="shared" si="64"/>
        <v/>
      </c>
      <c r="D298" s="94" t="str">
        <f t="shared" si="65"/>
        <v/>
      </c>
      <c r="E298" s="94" t="str">
        <f t="shared" si="66"/>
        <v/>
      </c>
      <c r="F298" s="94" t="str">
        <f t="shared" si="56"/>
        <v/>
      </c>
      <c r="G298" s="93" t="str">
        <f t="shared" si="57"/>
        <v/>
      </c>
      <c r="L298" s="145" t="str">
        <f t="shared" si="67"/>
        <v/>
      </c>
      <c r="M298" s="146" t="str">
        <f t="shared" si="68"/>
        <v/>
      </c>
      <c r="N298" s="147" t="str">
        <f t="shared" si="69"/>
        <v/>
      </c>
      <c r="O298" s="148" t="str">
        <f t="shared" si="58"/>
        <v/>
      </c>
      <c r="P298" s="148" t="str">
        <f t="shared" si="59"/>
        <v/>
      </c>
      <c r="Q298" s="148" t="str">
        <f t="shared" si="60"/>
        <v/>
      </c>
      <c r="R298" s="147" t="str">
        <f t="shared" si="61"/>
        <v/>
      </c>
    </row>
    <row r="299" spans="1:18" x14ac:dyDescent="0.25">
      <c r="A299" s="91" t="str">
        <f t="shared" si="62"/>
        <v/>
      </c>
      <c r="B299" s="92" t="str">
        <f t="shared" si="63"/>
        <v/>
      </c>
      <c r="C299" s="93" t="str">
        <f t="shared" si="64"/>
        <v/>
      </c>
      <c r="D299" s="94" t="str">
        <f t="shared" si="65"/>
        <v/>
      </c>
      <c r="E299" s="94" t="str">
        <f t="shared" si="66"/>
        <v/>
      </c>
      <c r="F299" s="94" t="str">
        <f t="shared" si="56"/>
        <v/>
      </c>
      <c r="G299" s="93" t="str">
        <f t="shared" si="57"/>
        <v/>
      </c>
      <c r="L299" s="145" t="str">
        <f t="shared" si="67"/>
        <v/>
      </c>
      <c r="M299" s="146" t="str">
        <f t="shared" si="68"/>
        <v/>
      </c>
      <c r="N299" s="147" t="str">
        <f t="shared" si="69"/>
        <v/>
      </c>
      <c r="O299" s="148" t="str">
        <f t="shared" si="58"/>
        <v/>
      </c>
      <c r="P299" s="148" t="str">
        <f t="shared" si="59"/>
        <v/>
      </c>
      <c r="Q299" s="148" t="str">
        <f t="shared" si="60"/>
        <v/>
      </c>
      <c r="R299" s="147" t="str">
        <f t="shared" si="61"/>
        <v/>
      </c>
    </row>
    <row r="300" spans="1:18" x14ac:dyDescent="0.25">
      <c r="A300" s="91" t="str">
        <f t="shared" si="62"/>
        <v/>
      </c>
      <c r="B300" s="92" t="str">
        <f t="shared" si="63"/>
        <v/>
      </c>
      <c r="C300" s="93" t="str">
        <f t="shared" si="64"/>
        <v/>
      </c>
      <c r="D300" s="94" t="str">
        <f t="shared" si="65"/>
        <v/>
      </c>
      <c r="E300" s="94" t="str">
        <f t="shared" si="66"/>
        <v/>
      </c>
      <c r="F300" s="94" t="str">
        <f t="shared" si="56"/>
        <v/>
      </c>
      <c r="G300" s="93" t="str">
        <f t="shared" si="57"/>
        <v/>
      </c>
      <c r="L300" s="145" t="str">
        <f t="shared" si="67"/>
        <v/>
      </c>
      <c r="M300" s="146" t="str">
        <f t="shared" si="68"/>
        <v/>
      </c>
      <c r="N300" s="147" t="str">
        <f t="shared" si="69"/>
        <v/>
      </c>
      <c r="O300" s="148" t="str">
        <f t="shared" si="58"/>
        <v/>
      </c>
      <c r="P300" s="148" t="str">
        <f t="shared" si="59"/>
        <v/>
      </c>
      <c r="Q300" s="148" t="str">
        <f t="shared" si="60"/>
        <v/>
      </c>
      <c r="R300" s="147" t="str">
        <f t="shared" si="61"/>
        <v/>
      </c>
    </row>
    <row r="301" spans="1:18" x14ac:dyDescent="0.25">
      <c r="A301" s="91" t="str">
        <f t="shared" si="62"/>
        <v/>
      </c>
      <c r="B301" s="92" t="str">
        <f t="shared" si="63"/>
        <v/>
      </c>
      <c r="C301" s="93" t="str">
        <f t="shared" si="64"/>
        <v/>
      </c>
      <c r="D301" s="94" t="str">
        <f t="shared" si="65"/>
        <v/>
      </c>
      <c r="E301" s="94" t="str">
        <f t="shared" si="66"/>
        <v/>
      </c>
      <c r="F301" s="94" t="str">
        <f t="shared" si="56"/>
        <v/>
      </c>
      <c r="G301" s="93" t="str">
        <f t="shared" si="57"/>
        <v/>
      </c>
      <c r="L301" s="145" t="str">
        <f t="shared" si="67"/>
        <v/>
      </c>
      <c r="M301" s="146" t="str">
        <f t="shared" si="68"/>
        <v/>
      </c>
      <c r="N301" s="147" t="str">
        <f t="shared" si="69"/>
        <v/>
      </c>
      <c r="O301" s="148" t="str">
        <f t="shared" si="58"/>
        <v/>
      </c>
      <c r="P301" s="148" t="str">
        <f t="shared" si="59"/>
        <v/>
      </c>
      <c r="Q301" s="148" t="str">
        <f t="shared" si="60"/>
        <v/>
      </c>
      <c r="R301" s="147" t="str">
        <f t="shared" si="61"/>
        <v/>
      </c>
    </row>
    <row r="302" spans="1:18" x14ac:dyDescent="0.25">
      <c r="A302" s="91" t="str">
        <f t="shared" si="62"/>
        <v/>
      </c>
      <c r="B302" s="92" t="str">
        <f t="shared" si="63"/>
        <v/>
      </c>
      <c r="C302" s="93" t="str">
        <f t="shared" si="64"/>
        <v/>
      </c>
      <c r="D302" s="94" t="str">
        <f t="shared" si="65"/>
        <v/>
      </c>
      <c r="E302" s="94" t="str">
        <f t="shared" si="66"/>
        <v/>
      </c>
      <c r="F302" s="94" t="str">
        <f t="shared" si="56"/>
        <v/>
      </c>
      <c r="G302" s="93" t="str">
        <f t="shared" si="57"/>
        <v/>
      </c>
      <c r="L302" s="145" t="str">
        <f t="shared" si="67"/>
        <v/>
      </c>
      <c r="M302" s="146" t="str">
        <f t="shared" si="68"/>
        <v/>
      </c>
      <c r="N302" s="147" t="str">
        <f t="shared" si="69"/>
        <v/>
      </c>
      <c r="O302" s="148" t="str">
        <f t="shared" si="58"/>
        <v/>
      </c>
      <c r="P302" s="148" t="str">
        <f t="shared" si="59"/>
        <v/>
      </c>
      <c r="Q302" s="148" t="str">
        <f t="shared" si="60"/>
        <v/>
      </c>
      <c r="R302" s="147" t="str">
        <f t="shared" si="61"/>
        <v/>
      </c>
    </row>
    <row r="303" spans="1:18" x14ac:dyDescent="0.25">
      <c r="A303" s="91" t="str">
        <f t="shared" si="62"/>
        <v/>
      </c>
      <c r="B303" s="92" t="str">
        <f t="shared" si="63"/>
        <v/>
      </c>
      <c r="C303" s="93" t="str">
        <f t="shared" si="64"/>
        <v/>
      </c>
      <c r="D303" s="94" t="str">
        <f t="shared" si="65"/>
        <v/>
      </c>
      <c r="E303" s="94" t="str">
        <f t="shared" si="66"/>
        <v/>
      </c>
      <c r="F303" s="94" t="str">
        <f t="shared" si="56"/>
        <v/>
      </c>
      <c r="G303" s="93" t="str">
        <f t="shared" si="57"/>
        <v/>
      </c>
      <c r="L303" s="145" t="str">
        <f t="shared" si="67"/>
        <v/>
      </c>
      <c r="M303" s="146" t="str">
        <f t="shared" si="68"/>
        <v/>
      </c>
      <c r="N303" s="147" t="str">
        <f t="shared" si="69"/>
        <v/>
      </c>
      <c r="O303" s="148" t="str">
        <f t="shared" si="58"/>
        <v/>
      </c>
      <c r="P303" s="148" t="str">
        <f t="shared" si="59"/>
        <v/>
      </c>
      <c r="Q303" s="148" t="str">
        <f t="shared" si="60"/>
        <v/>
      </c>
      <c r="R303" s="147" t="str">
        <f t="shared" si="61"/>
        <v/>
      </c>
    </row>
    <row r="304" spans="1:18" x14ac:dyDescent="0.25">
      <c r="A304" s="91" t="str">
        <f t="shared" si="62"/>
        <v/>
      </c>
      <c r="B304" s="92" t="str">
        <f t="shared" si="63"/>
        <v/>
      </c>
      <c r="C304" s="93" t="str">
        <f t="shared" si="64"/>
        <v/>
      </c>
      <c r="D304" s="94" t="str">
        <f t="shared" si="65"/>
        <v/>
      </c>
      <c r="E304" s="94" t="str">
        <f t="shared" si="66"/>
        <v/>
      </c>
      <c r="F304" s="94" t="str">
        <f t="shared" si="56"/>
        <v/>
      </c>
      <c r="G304" s="93" t="str">
        <f t="shared" si="57"/>
        <v/>
      </c>
      <c r="L304" s="145" t="str">
        <f t="shared" si="67"/>
        <v/>
      </c>
      <c r="M304" s="146" t="str">
        <f t="shared" si="68"/>
        <v/>
      </c>
      <c r="N304" s="147" t="str">
        <f t="shared" si="69"/>
        <v/>
      </c>
      <c r="O304" s="148" t="str">
        <f t="shared" si="58"/>
        <v/>
      </c>
      <c r="P304" s="148" t="str">
        <f t="shared" si="59"/>
        <v/>
      </c>
      <c r="Q304" s="148" t="str">
        <f t="shared" si="60"/>
        <v/>
      </c>
      <c r="R304" s="147" t="str">
        <f t="shared" si="61"/>
        <v/>
      </c>
    </row>
    <row r="305" spans="1:18" x14ac:dyDescent="0.25">
      <c r="A305" s="91" t="str">
        <f t="shared" si="62"/>
        <v/>
      </c>
      <c r="B305" s="92" t="str">
        <f t="shared" si="63"/>
        <v/>
      </c>
      <c r="C305" s="93" t="str">
        <f t="shared" si="64"/>
        <v/>
      </c>
      <c r="D305" s="94" t="str">
        <f t="shared" si="65"/>
        <v/>
      </c>
      <c r="E305" s="94" t="str">
        <f t="shared" si="66"/>
        <v/>
      </c>
      <c r="F305" s="94" t="str">
        <f t="shared" si="56"/>
        <v/>
      </c>
      <c r="G305" s="93" t="str">
        <f t="shared" si="57"/>
        <v/>
      </c>
      <c r="L305" s="145" t="str">
        <f t="shared" si="67"/>
        <v/>
      </c>
      <c r="M305" s="146" t="str">
        <f t="shared" si="68"/>
        <v/>
      </c>
      <c r="N305" s="147" t="str">
        <f t="shared" si="69"/>
        <v/>
      </c>
      <c r="O305" s="148" t="str">
        <f t="shared" si="58"/>
        <v/>
      </c>
      <c r="P305" s="148" t="str">
        <f t="shared" si="59"/>
        <v/>
      </c>
      <c r="Q305" s="148" t="str">
        <f t="shared" si="60"/>
        <v/>
      </c>
      <c r="R305" s="147" t="str">
        <f t="shared" si="61"/>
        <v/>
      </c>
    </row>
    <row r="306" spans="1:18" x14ac:dyDescent="0.25">
      <c r="A306" s="91" t="str">
        <f t="shared" si="62"/>
        <v/>
      </c>
      <c r="B306" s="92" t="str">
        <f t="shared" si="63"/>
        <v/>
      </c>
      <c r="C306" s="93" t="str">
        <f t="shared" si="64"/>
        <v/>
      </c>
      <c r="D306" s="94" t="str">
        <f t="shared" si="65"/>
        <v/>
      </c>
      <c r="E306" s="94" t="str">
        <f t="shared" si="66"/>
        <v/>
      </c>
      <c r="F306" s="94" t="str">
        <f t="shared" si="56"/>
        <v/>
      </c>
      <c r="G306" s="93" t="str">
        <f t="shared" si="57"/>
        <v/>
      </c>
      <c r="L306" s="145" t="str">
        <f t="shared" si="67"/>
        <v/>
      </c>
      <c r="M306" s="146" t="str">
        <f t="shared" si="68"/>
        <v/>
      </c>
      <c r="N306" s="147" t="str">
        <f t="shared" si="69"/>
        <v/>
      </c>
      <c r="O306" s="148" t="str">
        <f t="shared" si="58"/>
        <v/>
      </c>
      <c r="P306" s="148" t="str">
        <f t="shared" si="59"/>
        <v/>
      </c>
      <c r="Q306" s="148" t="str">
        <f t="shared" si="60"/>
        <v/>
      </c>
      <c r="R306" s="147" t="str">
        <f t="shared" si="61"/>
        <v/>
      </c>
    </row>
    <row r="307" spans="1:18" x14ac:dyDescent="0.25">
      <c r="A307" s="91" t="str">
        <f t="shared" si="62"/>
        <v/>
      </c>
      <c r="B307" s="92" t="str">
        <f t="shared" si="63"/>
        <v/>
      </c>
      <c r="C307" s="93" t="str">
        <f t="shared" si="64"/>
        <v/>
      </c>
      <c r="D307" s="94" t="str">
        <f t="shared" si="65"/>
        <v/>
      </c>
      <c r="E307" s="94" t="str">
        <f t="shared" si="66"/>
        <v/>
      </c>
      <c r="F307" s="94" t="str">
        <f t="shared" si="56"/>
        <v/>
      </c>
      <c r="G307" s="93" t="str">
        <f t="shared" si="57"/>
        <v/>
      </c>
      <c r="L307" s="145" t="str">
        <f t="shared" si="67"/>
        <v/>
      </c>
      <c r="M307" s="146" t="str">
        <f t="shared" si="68"/>
        <v/>
      </c>
      <c r="N307" s="147" t="str">
        <f t="shared" si="69"/>
        <v/>
      </c>
      <c r="O307" s="148" t="str">
        <f t="shared" si="58"/>
        <v/>
      </c>
      <c r="P307" s="148" t="str">
        <f t="shared" si="59"/>
        <v/>
      </c>
      <c r="Q307" s="148" t="str">
        <f t="shared" si="60"/>
        <v/>
      </c>
      <c r="R307" s="147" t="str">
        <f t="shared" si="61"/>
        <v/>
      </c>
    </row>
    <row r="308" spans="1:18" x14ac:dyDescent="0.25">
      <c r="A308" s="91" t="str">
        <f t="shared" si="62"/>
        <v/>
      </c>
      <c r="B308" s="92" t="str">
        <f t="shared" si="63"/>
        <v/>
      </c>
      <c r="C308" s="93" t="str">
        <f t="shared" si="64"/>
        <v/>
      </c>
      <c r="D308" s="94" t="str">
        <f t="shared" si="65"/>
        <v/>
      </c>
      <c r="E308" s="94" t="str">
        <f t="shared" si="66"/>
        <v/>
      </c>
      <c r="F308" s="94" t="str">
        <f t="shared" si="56"/>
        <v/>
      </c>
      <c r="G308" s="93" t="str">
        <f t="shared" si="57"/>
        <v/>
      </c>
      <c r="L308" s="145" t="str">
        <f t="shared" si="67"/>
        <v/>
      </c>
      <c r="M308" s="146" t="str">
        <f t="shared" si="68"/>
        <v/>
      </c>
      <c r="N308" s="147" t="str">
        <f t="shared" si="69"/>
        <v/>
      </c>
      <c r="O308" s="148" t="str">
        <f t="shared" si="58"/>
        <v/>
      </c>
      <c r="P308" s="148" t="str">
        <f t="shared" si="59"/>
        <v/>
      </c>
      <c r="Q308" s="148" t="str">
        <f t="shared" si="60"/>
        <v/>
      </c>
      <c r="R308" s="147" t="str">
        <f t="shared" si="61"/>
        <v/>
      </c>
    </row>
    <row r="309" spans="1:18" x14ac:dyDescent="0.25">
      <c r="A309" s="91" t="str">
        <f t="shared" si="62"/>
        <v/>
      </c>
      <c r="B309" s="92" t="str">
        <f t="shared" si="63"/>
        <v/>
      </c>
      <c r="C309" s="93" t="str">
        <f t="shared" si="64"/>
        <v/>
      </c>
      <c r="D309" s="94" t="str">
        <f t="shared" si="65"/>
        <v/>
      </c>
      <c r="E309" s="94" t="str">
        <f t="shared" si="66"/>
        <v/>
      </c>
      <c r="F309" s="94" t="str">
        <f t="shared" si="56"/>
        <v/>
      </c>
      <c r="G309" s="93" t="str">
        <f t="shared" si="57"/>
        <v/>
      </c>
      <c r="L309" s="145" t="str">
        <f t="shared" si="67"/>
        <v/>
      </c>
      <c r="M309" s="146" t="str">
        <f t="shared" si="68"/>
        <v/>
      </c>
      <c r="N309" s="147" t="str">
        <f t="shared" si="69"/>
        <v/>
      </c>
      <c r="O309" s="148" t="str">
        <f t="shared" si="58"/>
        <v/>
      </c>
      <c r="P309" s="148" t="str">
        <f t="shared" si="59"/>
        <v/>
      </c>
      <c r="Q309" s="148" t="str">
        <f t="shared" si="60"/>
        <v/>
      </c>
      <c r="R309" s="147" t="str">
        <f t="shared" si="61"/>
        <v/>
      </c>
    </row>
    <row r="310" spans="1:18" x14ac:dyDescent="0.25">
      <c r="A310" s="91" t="str">
        <f t="shared" si="62"/>
        <v/>
      </c>
      <c r="B310" s="92" t="str">
        <f t="shared" si="63"/>
        <v/>
      </c>
      <c r="C310" s="93" t="str">
        <f t="shared" si="64"/>
        <v/>
      </c>
      <c r="D310" s="94" t="str">
        <f t="shared" si="65"/>
        <v/>
      </c>
      <c r="E310" s="94" t="str">
        <f t="shared" si="66"/>
        <v/>
      </c>
      <c r="F310" s="94" t="str">
        <f t="shared" si="56"/>
        <v/>
      </c>
      <c r="G310" s="93" t="str">
        <f t="shared" si="57"/>
        <v/>
      </c>
      <c r="L310" s="145" t="str">
        <f t="shared" si="67"/>
        <v/>
      </c>
      <c r="M310" s="146" t="str">
        <f t="shared" si="68"/>
        <v/>
      </c>
      <c r="N310" s="147" t="str">
        <f t="shared" si="69"/>
        <v/>
      </c>
      <c r="O310" s="148" t="str">
        <f t="shared" si="58"/>
        <v/>
      </c>
      <c r="P310" s="148" t="str">
        <f t="shared" si="59"/>
        <v/>
      </c>
      <c r="Q310" s="148" t="str">
        <f t="shared" si="60"/>
        <v/>
      </c>
      <c r="R310" s="147" t="str">
        <f t="shared" si="61"/>
        <v/>
      </c>
    </row>
    <row r="311" spans="1:18" x14ac:dyDescent="0.25">
      <c r="A311" s="91" t="str">
        <f t="shared" si="62"/>
        <v/>
      </c>
      <c r="B311" s="92" t="str">
        <f t="shared" si="63"/>
        <v/>
      </c>
      <c r="C311" s="93" t="str">
        <f t="shared" si="64"/>
        <v/>
      </c>
      <c r="D311" s="94" t="str">
        <f t="shared" si="65"/>
        <v/>
      </c>
      <c r="E311" s="94" t="str">
        <f t="shared" si="66"/>
        <v/>
      </c>
      <c r="F311" s="94" t="str">
        <f t="shared" si="56"/>
        <v/>
      </c>
      <c r="G311" s="93" t="str">
        <f t="shared" si="57"/>
        <v/>
      </c>
      <c r="L311" s="145" t="str">
        <f t="shared" si="67"/>
        <v/>
      </c>
      <c r="M311" s="146" t="str">
        <f t="shared" si="68"/>
        <v/>
      </c>
      <c r="N311" s="147" t="str">
        <f t="shared" si="69"/>
        <v/>
      </c>
      <c r="O311" s="148" t="str">
        <f t="shared" si="58"/>
        <v/>
      </c>
      <c r="P311" s="148" t="str">
        <f t="shared" si="59"/>
        <v/>
      </c>
      <c r="Q311" s="148" t="str">
        <f t="shared" si="60"/>
        <v/>
      </c>
      <c r="R311" s="147" t="str">
        <f t="shared" si="61"/>
        <v/>
      </c>
    </row>
    <row r="312" spans="1:18" x14ac:dyDescent="0.25">
      <c r="A312" s="91" t="str">
        <f t="shared" si="62"/>
        <v/>
      </c>
      <c r="B312" s="92" t="str">
        <f t="shared" si="63"/>
        <v/>
      </c>
      <c r="C312" s="93" t="str">
        <f t="shared" si="64"/>
        <v/>
      </c>
      <c r="D312" s="94" t="str">
        <f t="shared" si="65"/>
        <v/>
      </c>
      <c r="E312" s="94" t="str">
        <f t="shared" si="66"/>
        <v/>
      </c>
      <c r="F312" s="94" t="str">
        <f t="shared" si="56"/>
        <v/>
      </c>
      <c r="G312" s="93" t="str">
        <f t="shared" si="57"/>
        <v/>
      </c>
      <c r="L312" s="145" t="str">
        <f t="shared" si="67"/>
        <v/>
      </c>
      <c r="M312" s="146" t="str">
        <f t="shared" si="68"/>
        <v/>
      </c>
      <c r="N312" s="147" t="str">
        <f t="shared" si="69"/>
        <v/>
      </c>
      <c r="O312" s="148" t="str">
        <f t="shared" si="58"/>
        <v/>
      </c>
      <c r="P312" s="148" t="str">
        <f t="shared" si="59"/>
        <v/>
      </c>
      <c r="Q312" s="148" t="str">
        <f t="shared" si="60"/>
        <v/>
      </c>
      <c r="R312" s="147" t="str">
        <f t="shared" si="61"/>
        <v/>
      </c>
    </row>
    <row r="313" spans="1:18" x14ac:dyDescent="0.25">
      <c r="A313" s="91" t="str">
        <f t="shared" si="62"/>
        <v/>
      </c>
      <c r="B313" s="92" t="str">
        <f t="shared" si="63"/>
        <v/>
      </c>
      <c r="C313" s="93" t="str">
        <f t="shared" si="64"/>
        <v/>
      </c>
      <c r="D313" s="94" t="str">
        <f t="shared" si="65"/>
        <v/>
      </c>
      <c r="E313" s="94" t="str">
        <f t="shared" si="66"/>
        <v/>
      </c>
      <c r="F313" s="94" t="str">
        <f t="shared" si="56"/>
        <v/>
      </c>
      <c r="G313" s="93" t="str">
        <f t="shared" si="57"/>
        <v/>
      </c>
      <c r="L313" s="145" t="str">
        <f t="shared" si="67"/>
        <v/>
      </c>
      <c r="M313" s="146" t="str">
        <f t="shared" si="68"/>
        <v/>
      </c>
      <c r="N313" s="147" t="str">
        <f t="shared" si="69"/>
        <v/>
      </c>
      <c r="O313" s="148" t="str">
        <f t="shared" si="58"/>
        <v/>
      </c>
      <c r="P313" s="148" t="str">
        <f t="shared" si="59"/>
        <v/>
      </c>
      <c r="Q313" s="148" t="str">
        <f t="shared" si="60"/>
        <v/>
      </c>
      <c r="R313" s="147" t="str">
        <f t="shared" si="61"/>
        <v/>
      </c>
    </row>
    <row r="314" spans="1:18" x14ac:dyDescent="0.25">
      <c r="A314" s="91" t="str">
        <f t="shared" si="62"/>
        <v/>
      </c>
      <c r="B314" s="92" t="str">
        <f t="shared" si="63"/>
        <v/>
      </c>
      <c r="C314" s="93" t="str">
        <f t="shared" si="64"/>
        <v/>
      </c>
      <c r="D314" s="94" t="str">
        <f t="shared" si="65"/>
        <v/>
      </c>
      <c r="E314" s="94" t="str">
        <f t="shared" si="66"/>
        <v/>
      </c>
      <c r="F314" s="94" t="str">
        <f t="shared" si="56"/>
        <v/>
      </c>
      <c r="G314" s="93" t="str">
        <f t="shared" si="57"/>
        <v/>
      </c>
      <c r="L314" s="145" t="str">
        <f t="shared" si="67"/>
        <v/>
      </c>
      <c r="M314" s="146" t="str">
        <f t="shared" si="68"/>
        <v/>
      </c>
      <c r="N314" s="147" t="str">
        <f t="shared" si="69"/>
        <v/>
      </c>
      <c r="O314" s="148" t="str">
        <f t="shared" si="58"/>
        <v/>
      </c>
      <c r="P314" s="148" t="str">
        <f t="shared" si="59"/>
        <v/>
      </c>
      <c r="Q314" s="148" t="str">
        <f t="shared" si="60"/>
        <v/>
      </c>
      <c r="R314" s="147" t="str">
        <f t="shared" si="61"/>
        <v/>
      </c>
    </row>
    <row r="315" spans="1:18" x14ac:dyDescent="0.25">
      <c r="A315" s="91" t="str">
        <f t="shared" si="62"/>
        <v/>
      </c>
      <c r="B315" s="92" t="str">
        <f t="shared" si="63"/>
        <v/>
      </c>
      <c r="C315" s="93" t="str">
        <f t="shared" si="64"/>
        <v/>
      </c>
      <c r="D315" s="94" t="str">
        <f t="shared" si="65"/>
        <v/>
      </c>
      <c r="E315" s="94" t="str">
        <f t="shared" si="66"/>
        <v/>
      </c>
      <c r="F315" s="94" t="str">
        <f t="shared" si="56"/>
        <v/>
      </c>
      <c r="G315" s="93" t="str">
        <f t="shared" si="57"/>
        <v/>
      </c>
      <c r="L315" s="145" t="str">
        <f t="shared" si="67"/>
        <v/>
      </c>
      <c r="M315" s="146" t="str">
        <f t="shared" si="68"/>
        <v/>
      </c>
      <c r="N315" s="147" t="str">
        <f t="shared" si="69"/>
        <v/>
      </c>
      <c r="O315" s="148" t="str">
        <f t="shared" si="58"/>
        <v/>
      </c>
      <c r="P315" s="148" t="str">
        <f t="shared" si="59"/>
        <v/>
      </c>
      <c r="Q315" s="148" t="str">
        <f t="shared" si="60"/>
        <v/>
      </c>
      <c r="R315" s="147" t="str">
        <f t="shared" si="61"/>
        <v/>
      </c>
    </row>
    <row r="316" spans="1:18" x14ac:dyDescent="0.25">
      <c r="A316" s="91" t="str">
        <f t="shared" si="62"/>
        <v/>
      </c>
      <c r="B316" s="92" t="str">
        <f t="shared" si="63"/>
        <v/>
      </c>
      <c r="C316" s="93" t="str">
        <f t="shared" si="64"/>
        <v/>
      </c>
      <c r="D316" s="94" t="str">
        <f t="shared" si="65"/>
        <v/>
      </c>
      <c r="E316" s="94" t="str">
        <f t="shared" si="66"/>
        <v/>
      </c>
      <c r="F316" s="94" t="str">
        <f t="shared" si="56"/>
        <v/>
      </c>
      <c r="G316" s="93" t="str">
        <f t="shared" si="57"/>
        <v/>
      </c>
      <c r="L316" s="145" t="str">
        <f t="shared" si="67"/>
        <v/>
      </c>
      <c r="M316" s="146" t="str">
        <f t="shared" si="68"/>
        <v/>
      </c>
      <c r="N316" s="147" t="str">
        <f t="shared" si="69"/>
        <v/>
      </c>
      <c r="O316" s="148" t="str">
        <f t="shared" si="58"/>
        <v/>
      </c>
      <c r="P316" s="148" t="str">
        <f t="shared" si="59"/>
        <v/>
      </c>
      <c r="Q316" s="148" t="str">
        <f t="shared" si="60"/>
        <v/>
      </c>
      <c r="R316" s="147" t="str">
        <f t="shared" si="61"/>
        <v/>
      </c>
    </row>
    <row r="317" spans="1:18" x14ac:dyDescent="0.25">
      <c r="A317" s="91" t="str">
        <f t="shared" si="62"/>
        <v/>
      </c>
      <c r="B317" s="92" t="str">
        <f t="shared" si="63"/>
        <v/>
      </c>
      <c r="C317" s="93" t="str">
        <f t="shared" si="64"/>
        <v/>
      </c>
      <c r="D317" s="94" t="str">
        <f t="shared" si="65"/>
        <v/>
      </c>
      <c r="E317" s="94" t="str">
        <f t="shared" si="66"/>
        <v/>
      </c>
      <c r="F317" s="94" t="str">
        <f t="shared" si="56"/>
        <v/>
      </c>
      <c r="G317" s="93" t="str">
        <f t="shared" si="57"/>
        <v/>
      </c>
      <c r="L317" s="145" t="str">
        <f t="shared" si="67"/>
        <v/>
      </c>
      <c r="M317" s="146" t="str">
        <f t="shared" si="68"/>
        <v/>
      </c>
      <c r="N317" s="147" t="str">
        <f t="shared" si="69"/>
        <v/>
      </c>
      <c r="O317" s="148" t="str">
        <f t="shared" si="58"/>
        <v/>
      </c>
      <c r="P317" s="148" t="str">
        <f t="shared" si="59"/>
        <v/>
      </c>
      <c r="Q317" s="148" t="str">
        <f t="shared" si="60"/>
        <v/>
      </c>
      <c r="R317" s="147" t="str">
        <f t="shared" si="61"/>
        <v/>
      </c>
    </row>
    <row r="318" spans="1:18" x14ac:dyDescent="0.25">
      <c r="A318" s="91" t="str">
        <f t="shared" si="62"/>
        <v/>
      </c>
      <c r="B318" s="92" t="str">
        <f t="shared" si="63"/>
        <v/>
      </c>
      <c r="C318" s="93" t="str">
        <f t="shared" si="64"/>
        <v/>
      </c>
      <c r="D318" s="94" t="str">
        <f t="shared" si="65"/>
        <v/>
      </c>
      <c r="E318" s="94" t="str">
        <f t="shared" si="66"/>
        <v/>
      </c>
      <c r="F318" s="94" t="str">
        <f t="shared" si="56"/>
        <v/>
      </c>
      <c r="G318" s="93" t="str">
        <f t="shared" si="57"/>
        <v/>
      </c>
      <c r="L318" s="145" t="str">
        <f t="shared" si="67"/>
        <v/>
      </c>
      <c r="M318" s="146" t="str">
        <f t="shared" si="68"/>
        <v/>
      </c>
      <c r="N318" s="147" t="str">
        <f t="shared" si="69"/>
        <v/>
      </c>
      <c r="O318" s="148" t="str">
        <f t="shared" si="58"/>
        <v/>
      </c>
      <c r="P318" s="148" t="str">
        <f t="shared" si="59"/>
        <v/>
      </c>
      <c r="Q318" s="148" t="str">
        <f t="shared" si="60"/>
        <v/>
      </c>
      <c r="R318" s="147" t="str">
        <f t="shared" si="61"/>
        <v/>
      </c>
    </row>
    <row r="319" spans="1:18" x14ac:dyDescent="0.25">
      <c r="A319" s="91" t="str">
        <f t="shared" si="62"/>
        <v/>
      </c>
      <c r="B319" s="92" t="str">
        <f t="shared" si="63"/>
        <v/>
      </c>
      <c r="C319" s="93" t="str">
        <f t="shared" si="64"/>
        <v/>
      </c>
      <c r="D319" s="94" t="str">
        <f t="shared" si="65"/>
        <v/>
      </c>
      <c r="E319" s="94" t="str">
        <f t="shared" si="66"/>
        <v/>
      </c>
      <c r="F319" s="94" t="str">
        <f t="shared" si="56"/>
        <v/>
      </c>
      <c r="G319" s="93" t="str">
        <f t="shared" si="57"/>
        <v/>
      </c>
      <c r="L319" s="145" t="str">
        <f t="shared" si="67"/>
        <v/>
      </c>
      <c r="M319" s="146" t="str">
        <f t="shared" si="68"/>
        <v/>
      </c>
      <c r="N319" s="147" t="str">
        <f t="shared" si="69"/>
        <v/>
      </c>
      <c r="O319" s="148" t="str">
        <f t="shared" si="58"/>
        <v/>
      </c>
      <c r="P319" s="148" t="str">
        <f t="shared" si="59"/>
        <v/>
      </c>
      <c r="Q319" s="148" t="str">
        <f t="shared" si="60"/>
        <v/>
      </c>
      <c r="R319" s="147" t="str">
        <f t="shared" si="61"/>
        <v/>
      </c>
    </row>
    <row r="320" spans="1:18" x14ac:dyDescent="0.25">
      <c r="A320" s="91" t="str">
        <f t="shared" si="62"/>
        <v/>
      </c>
      <c r="B320" s="92" t="str">
        <f t="shared" si="63"/>
        <v/>
      </c>
      <c r="C320" s="93" t="str">
        <f t="shared" si="64"/>
        <v/>
      </c>
      <c r="D320" s="94" t="str">
        <f t="shared" si="65"/>
        <v/>
      </c>
      <c r="E320" s="94" t="str">
        <f t="shared" si="66"/>
        <v/>
      </c>
      <c r="F320" s="94" t="str">
        <f t="shared" si="56"/>
        <v/>
      </c>
      <c r="G320" s="93" t="str">
        <f t="shared" si="57"/>
        <v/>
      </c>
      <c r="L320" s="145" t="str">
        <f t="shared" si="67"/>
        <v/>
      </c>
      <c r="M320" s="146" t="str">
        <f t="shared" si="68"/>
        <v/>
      </c>
      <c r="N320" s="147" t="str">
        <f t="shared" si="69"/>
        <v/>
      </c>
      <c r="O320" s="148" t="str">
        <f t="shared" si="58"/>
        <v/>
      </c>
      <c r="P320" s="148" t="str">
        <f t="shared" si="59"/>
        <v/>
      </c>
      <c r="Q320" s="148" t="str">
        <f t="shared" si="60"/>
        <v/>
      </c>
      <c r="R320" s="147" t="str">
        <f t="shared" si="61"/>
        <v/>
      </c>
    </row>
    <row r="321" spans="1:18" x14ac:dyDescent="0.25">
      <c r="A321" s="91" t="str">
        <f t="shared" si="62"/>
        <v/>
      </c>
      <c r="B321" s="92" t="str">
        <f t="shared" si="63"/>
        <v/>
      </c>
      <c r="C321" s="93" t="str">
        <f t="shared" si="64"/>
        <v/>
      </c>
      <c r="D321" s="94" t="str">
        <f t="shared" si="65"/>
        <v/>
      </c>
      <c r="E321" s="94" t="str">
        <f t="shared" si="66"/>
        <v/>
      </c>
      <c r="F321" s="94" t="str">
        <f t="shared" si="56"/>
        <v/>
      </c>
      <c r="G321" s="93" t="str">
        <f t="shared" si="57"/>
        <v/>
      </c>
      <c r="L321" s="145" t="str">
        <f t="shared" si="67"/>
        <v/>
      </c>
      <c r="M321" s="146" t="str">
        <f t="shared" si="68"/>
        <v/>
      </c>
      <c r="N321" s="147" t="str">
        <f t="shared" si="69"/>
        <v/>
      </c>
      <c r="O321" s="148" t="str">
        <f t="shared" si="58"/>
        <v/>
      </c>
      <c r="P321" s="148" t="str">
        <f t="shared" si="59"/>
        <v/>
      </c>
      <c r="Q321" s="148" t="str">
        <f t="shared" si="60"/>
        <v/>
      </c>
      <c r="R321" s="147" t="str">
        <f t="shared" si="61"/>
        <v/>
      </c>
    </row>
    <row r="322" spans="1:18" x14ac:dyDescent="0.25">
      <c r="A322" s="91" t="str">
        <f t="shared" si="62"/>
        <v/>
      </c>
      <c r="B322" s="92" t="str">
        <f t="shared" si="63"/>
        <v/>
      </c>
      <c r="C322" s="93" t="str">
        <f t="shared" si="64"/>
        <v/>
      </c>
      <c r="D322" s="94" t="str">
        <f t="shared" si="65"/>
        <v/>
      </c>
      <c r="E322" s="94" t="str">
        <f t="shared" si="66"/>
        <v/>
      </c>
      <c r="F322" s="94" t="str">
        <f t="shared" si="56"/>
        <v/>
      </c>
      <c r="G322" s="93" t="str">
        <f t="shared" si="57"/>
        <v/>
      </c>
      <c r="L322" s="145" t="str">
        <f t="shared" si="67"/>
        <v/>
      </c>
      <c r="M322" s="146" t="str">
        <f t="shared" si="68"/>
        <v/>
      </c>
      <c r="N322" s="147" t="str">
        <f t="shared" si="69"/>
        <v/>
      </c>
      <c r="O322" s="148" t="str">
        <f t="shared" si="58"/>
        <v/>
      </c>
      <c r="P322" s="148" t="str">
        <f t="shared" si="59"/>
        <v/>
      </c>
      <c r="Q322" s="148" t="str">
        <f t="shared" si="60"/>
        <v/>
      </c>
      <c r="R322" s="147" t="str">
        <f t="shared" si="61"/>
        <v/>
      </c>
    </row>
    <row r="323" spans="1:18" x14ac:dyDescent="0.25">
      <c r="A323" s="91" t="str">
        <f t="shared" si="62"/>
        <v/>
      </c>
      <c r="B323" s="92" t="str">
        <f t="shared" si="63"/>
        <v/>
      </c>
      <c r="C323" s="93" t="str">
        <f t="shared" si="64"/>
        <v/>
      </c>
      <c r="D323" s="94" t="str">
        <f t="shared" si="65"/>
        <v/>
      </c>
      <c r="E323" s="94" t="str">
        <f t="shared" si="66"/>
        <v/>
      </c>
      <c r="F323" s="94" t="str">
        <f t="shared" si="56"/>
        <v/>
      </c>
      <c r="G323" s="93" t="str">
        <f t="shared" si="57"/>
        <v/>
      </c>
      <c r="L323" s="145" t="str">
        <f t="shared" si="67"/>
        <v/>
      </c>
      <c r="M323" s="146" t="str">
        <f t="shared" si="68"/>
        <v/>
      </c>
      <c r="N323" s="147" t="str">
        <f t="shared" si="69"/>
        <v/>
      </c>
      <c r="O323" s="148" t="str">
        <f t="shared" si="58"/>
        <v/>
      </c>
      <c r="P323" s="148" t="str">
        <f t="shared" si="59"/>
        <v/>
      </c>
      <c r="Q323" s="148" t="str">
        <f t="shared" si="60"/>
        <v/>
      </c>
      <c r="R323" s="147" t="str">
        <f t="shared" si="61"/>
        <v/>
      </c>
    </row>
    <row r="324" spans="1:18" x14ac:dyDescent="0.25">
      <c r="A324" s="91" t="str">
        <f t="shared" si="62"/>
        <v/>
      </c>
      <c r="B324" s="92" t="str">
        <f t="shared" si="63"/>
        <v/>
      </c>
      <c r="C324" s="93" t="str">
        <f t="shared" si="64"/>
        <v/>
      </c>
      <c r="D324" s="94" t="str">
        <f t="shared" si="65"/>
        <v/>
      </c>
      <c r="E324" s="94" t="str">
        <f t="shared" si="66"/>
        <v/>
      </c>
      <c r="F324" s="94" t="str">
        <f t="shared" si="56"/>
        <v/>
      </c>
      <c r="G324" s="93" t="str">
        <f t="shared" si="57"/>
        <v/>
      </c>
      <c r="L324" s="145" t="str">
        <f t="shared" si="67"/>
        <v/>
      </c>
      <c r="M324" s="146" t="str">
        <f t="shared" si="68"/>
        <v/>
      </c>
      <c r="N324" s="147" t="str">
        <f t="shared" si="69"/>
        <v/>
      </c>
      <c r="O324" s="148" t="str">
        <f t="shared" si="58"/>
        <v/>
      </c>
      <c r="P324" s="148" t="str">
        <f t="shared" si="59"/>
        <v/>
      </c>
      <c r="Q324" s="148" t="str">
        <f t="shared" si="60"/>
        <v/>
      </c>
      <c r="R324" s="147" t="str">
        <f t="shared" si="61"/>
        <v/>
      </c>
    </row>
    <row r="325" spans="1:18" x14ac:dyDescent="0.25">
      <c r="A325" s="91" t="str">
        <f t="shared" si="62"/>
        <v/>
      </c>
      <c r="B325" s="92" t="str">
        <f t="shared" si="63"/>
        <v/>
      </c>
      <c r="C325" s="93" t="str">
        <f t="shared" si="64"/>
        <v/>
      </c>
      <c r="D325" s="94" t="str">
        <f t="shared" si="65"/>
        <v/>
      </c>
      <c r="E325" s="94" t="str">
        <f t="shared" si="66"/>
        <v/>
      </c>
      <c r="F325" s="94" t="str">
        <f t="shared" si="56"/>
        <v/>
      </c>
      <c r="G325" s="93" t="str">
        <f t="shared" si="57"/>
        <v/>
      </c>
      <c r="L325" s="145" t="str">
        <f t="shared" si="67"/>
        <v/>
      </c>
      <c r="M325" s="146" t="str">
        <f t="shared" si="68"/>
        <v/>
      </c>
      <c r="N325" s="147" t="str">
        <f t="shared" si="69"/>
        <v/>
      </c>
      <c r="O325" s="148" t="str">
        <f t="shared" si="58"/>
        <v/>
      </c>
      <c r="P325" s="148" t="str">
        <f t="shared" si="59"/>
        <v/>
      </c>
      <c r="Q325" s="148" t="str">
        <f t="shared" si="60"/>
        <v/>
      </c>
      <c r="R325" s="147" t="str">
        <f t="shared" si="61"/>
        <v/>
      </c>
    </row>
    <row r="326" spans="1:18" x14ac:dyDescent="0.25">
      <c r="A326" s="91" t="str">
        <f t="shared" si="62"/>
        <v/>
      </c>
      <c r="B326" s="92" t="str">
        <f t="shared" si="63"/>
        <v/>
      </c>
      <c r="C326" s="93" t="str">
        <f t="shared" si="64"/>
        <v/>
      </c>
      <c r="D326" s="94" t="str">
        <f t="shared" si="65"/>
        <v/>
      </c>
      <c r="E326" s="94" t="str">
        <f t="shared" si="66"/>
        <v/>
      </c>
      <c r="F326" s="94" t="str">
        <f t="shared" si="56"/>
        <v/>
      </c>
      <c r="G326" s="93" t="str">
        <f t="shared" si="57"/>
        <v/>
      </c>
      <c r="L326" s="145" t="str">
        <f t="shared" si="67"/>
        <v/>
      </c>
      <c r="M326" s="146" t="str">
        <f t="shared" si="68"/>
        <v/>
      </c>
      <c r="N326" s="147" t="str">
        <f t="shared" si="69"/>
        <v/>
      </c>
      <c r="O326" s="148" t="str">
        <f t="shared" si="58"/>
        <v/>
      </c>
      <c r="P326" s="148" t="str">
        <f t="shared" si="59"/>
        <v/>
      </c>
      <c r="Q326" s="148" t="str">
        <f t="shared" si="60"/>
        <v/>
      </c>
      <c r="R326" s="147" t="str">
        <f t="shared" si="61"/>
        <v/>
      </c>
    </row>
    <row r="327" spans="1:18" x14ac:dyDescent="0.25">
      <c r="A327" s="91" t="str">
        <f t="shared" si="62"/>
        <v/>
      </c>
      <c r="B327" s="92" t="str">
        <f t="shared" si="63"/>
        <v/>
      </c>
      <c r="C327" s="93" t="str">
        <f t="shared" si="64"/>
        <v/>
      </c>
      <c r="D327" s="94" t="str">
        <f t="shared" si="65"/>
        <v/>
      </c>
      <c r="E327" s="94" t="str">
        <f t="shared" si="66"/>
        <v/>
      </c>
      <c r="F327" s="94" t="str">
        <f t="shared" si="56"/>
        <v/>
      </c>
      <c r="G327" s="93" t="str">
        <f t="shared" si="57"/>
        <v/>
      </c>
      <c r="L327" s="145" t="str">
        <f t="shared" si="67"/>
        <v/>
      </c>
      <c r="M327" s="146" t="str">
        <f t="shared" si="68"/>
        <v/>
      </c>
      <c r="N327" s="147" t="str">
        <f t="shared" si="69"/>
        <v/>
      </c>
      <c r="O327" s="148" t="str">
        <f t="shared" si="58"/>
        <v/>
      </c>
      <c r="P327" s="148" t="str">
        <f t="shared" si="59"/>
        <v/>
      </c>
      <c r="Q327" s="148" t="str">
        <f t="shared" si="60"/>
        <v/>
      </c>
      <c r="R327" s="147" t="str">
        <f t="shared" si="61"/>
        <v/>
      </c>
    </row>
    <row r="328" spans="1:18" x14ac:dyDescent="0.25">
      <c r="A328" s="91" t="str">
        <f t="shared" si="62"/>
        <v/>
      </c>
      <c r="B328" s="92" t="str">
        <f t="shared" si="63"/>
        <v/>
      </c>
      <c r="C328" s="93" t="str">
        <f t="shared" si="64"/>
        <v/>
      </c>
      <c r="D328" s="94" t="str">
        <f t="shared" si="65"/>
        <v/>
      </c>
      <c r="E328" s="94" t="str">
        <f t="shared" si="66"/>
        <v/>
      </c>
      <c r="F328" s="94" t="str">
        <f t="shared" si="56"/>
        <v/>
      </c>
      <c r="G328" s="93" t="str">
        <f t="shared" si="57"/>
        <v/>
      </c>
      <c r="L328" s="145" t="str">
        <f t="shared" si="67"/>
        <v/>
      </c>
      <c r="M328" s="146" t="str">
        <f t="shared" si="68"/>
        <v/>
      </c>
      <c r="N328" s="147" t="str">
        <f t="shared" si="69"/>
        <v/>
      </c>
      <c r="O328" s="148" t="str">
        <f t="shared" si="58"/>
        <v/>
      </c>
      <c r="P328" s="148" t="str">
        <f t="shared" si="59"/>
        <v/>
      </c>
      <c r="Q328" s="148" t="str">
        <f t="shared" si="60"/>
        <v/>
      </c>
      <c r="R328" s="147" t="str">
        <f t="shared" si="61"/>
        <v/>
      </c>
    </row>
    <row r="329" spans="1:18" x14ac:dyDescent="0.25">
      <c r="A329" s="91" t="str">
        <f t="shared" si="62"/>
        <v/>
      </c>
      <c r="B329" s="92" t="str">
        <f t="shared" si="63"/>
        <v/>
      </c>
      <c r="C329" s="93" t="str">
        <f t="shared" si="64"/>
        <v/>
      </c>
      <c r="D329" s="94" t="str">
        <f t="shared" si="65"/>
        <v/>
      </c>
      <c r="E329" s="94" t="str">
        <f t="shared" si="66"/>
        <v/>
      </c>
      <c r="F329" s="94" t="str">
        <f t="shared" si="56"/>
        <v/>
      </c>
      <c r="G329" s="93" t="str">
        <f t="shared" si="57"/>
        <v/>
      </c>
      <c r="L329" s="145" t="str">
        <f t="shared" si="67"/>
        <v/>
      </c>
      <c r="M329" s="146" t="str">
        <f t="shared" si="68"/>
        <v/>
      </c>
      <c r="N329" s="147" t="str">
        <f t="shared" si="69"/>
        <v/>
      </c>
      <c r="O329" s="148" t="str">
        <f t="shared" si="58"/>
        <v/>
      </c>
      <c r="P329" s="148" t="str">
        <f t="shared" si="59"/>
        <v/>
      </c>
      <c r="Q329" s="148" t="str">
        <f t="shared" si="60"/>
        <v/>
      </c>
      <c r="R329" s="147" t="str">
        <f t="shared" si="61"/>
        <v/>
      </c>
    </row>
    <row r="330" spans="1:18" x14ac:dyDescent="0.25">
      <c r="A330" s="91" t="str">
        <f t="shared" si="62"/>
        <v/>
      </c>
      <c r="B330" s="92" t="str">
        <f t="shared" si="63"/>
        <v/>
      </c>
      <c r="C330" s="93" t="str">
        <f t="shared" si="64"/>
        <v/>
      </c>
      <c r="D330" s="94" t="str">
        <f t="shared" si="65"/>
        <v/>
      </c>
      <c r="E330" s="94" t="str">
        <f t="shared" si="66"/>
        <v/>
      </c>
      <c r="F330" s="94" t="str">
        <f t="shared" si="56"/>
        <v/>
      </c>
      <c r="G330" s="93" t="str">
        <f t="shared" si="57"/>
        <v/>
      </c>
      <c r="L330" s="145" t="str">
        <f t="shared" si="67"/>
        <v/>
      </c>
      <c r="M330" s="146" t="str">
        <f t="shared" si="68"/>
        <v/>
      </c>
      <c r="N330" s="147" t="str">
        <f t="shared" si="69"/>
        <v/>
      </c>
      <c r="O330" s="148" t="str">
        <f t="shared" si="58"/>
        <v/>
      </c>
      <c r="P330" s="148" t="str">
        <f t="shared" si="59"/>
        <v/>
      </c>
      <c r="Q330" s="148" t="str">
        <f t="shared" si="60"/>
        <v/>
      </c>
      <c r="R330" s="147" t="str">
        <f t="shared" si="61"/>
        <v/>
      </c>
    </row>
    <row r="331" spans="1:18" x14ac:dyDescent="0.25">
      <c r="A331" s="91" t="str">
        <f t="shared" si="62"/>
        <v/>
      </c>
      <c r="B331" s="92" t="str">
        <f t="shared" si="63"/>
        <v/>
      </c>
      <c r="C331" s="93" t="str">
        <f t="shared" si="64"/>
        <v/>
      </c>
      <c r="D331" s="94" t="str">
        <f t="shared" si="65"/>
        <v/>
      </c>
      <c r="E331" s="94" t="str">
        <f t="shared" si="66"/>
        <v/>
      </c>
      <c r="F331" s="94" t="str">
        <f t="shared" si="56"/>
        <v/>
      </c>
      <c r="G331" s="93" t="str">
        <f t="shared" si="57"/>
        <v/>
      </c>
      <c r="L331" s="145" t="str">
        <f t="shared" si="67"/>
        <v/>
      </c>
      <c r="M331" s="146" t="str">
        <f t="shared" si="68"/>
        <v/>
      </c>
      <c r="N331" s="147" t="str">
        <f t="shared" si="69"/>
        <v/>
      </c>
      <c r="O331" s="148" t="str">
        <f t="shared" si="58"/>
        <v/>
      </c>
      <c r="P331" s="148" t="str">
        <f t="shared" si="59"/>
        <v/>
      </c>
      <c r="Q331" s="148" t="str">
        <f t="shared" si="60"/>
        <v/>
      </c>
      <c r="R331" s="147" t="str">
        <f t="shared" si="61"/>
        <v/>
      </c>
    </row>
    <row r="332" spans="1:18" x14ac:dyDescent="0.25">
      <c r="A332" s="91" t="str">
        <f t="shared" si="62"/>
        <v/>
      </c>
      <c r="B332" s="92" t="str">
        <f t="shared" si="63"/>
        <v/>
      </c>
      <c r="C332" s="93" t="str">
        <f t="shared" si="64"/>
        <v/>
      </c>
      <c r="D332" s="94" t="str">
        <f t="shared" si="65"/>
        <v/>
      </c>
      <c r="E332" s="94" t="str">
        <f t="shared" si="66"/>
        <v/>
      </c>
      <c r="F332" s="94" t="str">
        <f t="shared" si="56"/>
        <v/>
      </c>
      <c r="G332" s="93" t="str">
        <f t="shared" si="57"/>
        <v/>
      </c>
      <c r="L332" s="145" t="str">
        <f t="shared" si="67"/>
        <v/>
      </c>
      <c r="M332" s="146" t="str">
        <f t="shared" si="68"/>
        <v/>
      </c>
      <c r="N332" s="147" t="str">
        <f t="shared" si="69"/>
        <v/>
      </c>
      <c r="O332" s="148" t="str">
        <f t="shared" si="58"/>
        <v/>
      </c>
      <c r="P332" s="148" t="str">
        <f t="shared" si="59"/>
        <v/>
      </c>
      <c r="Q332" s="148" t="str">
        <f t="shared" si="60"/>
        <v/>
      </c>
      <c r="R332" s="147" t="str">
        <f t="shared" si="61"/>
        <v/>
      </c>
    </row>
    <row r="333" spans="1:18" x14ac:dyDescent="0.25">
      <c r="A333" s="91" t="str">
        <f t="shared" si="62"/>
        <v/>
      </c>
      <c r="B333" s="92" t="str">
        <f t="shared" si="63"/>
        <v/>
      </c>
      <c r="C333" s="93" t="str">
        <f t="shared" si="64"/>
        <v/>
      </c>
      <c r="D333" s="94" t="str">
        <f t="shared" si="65"/>
        <v/>
      </c>
      <c r="E333" s="94" t="str">
        <f t="shared" si="66"/>
        <v/>
      </c>
      <c r="F333" s="94" t="str">
        <f t="shared" si="56"/>
        <v/>
      </c>
      <c r="G333" s="93" t="str">
        <f t="shared" si="57"/>
        <v/>
      </c>
      <c r="L333" s="145" t="str">
        <f t="shared" si="67"/>
        <v/>
      </c>
      <c r="M333" s="146" t="str">
        <f t="shared" si="68"/>
        <v/>
      </c>
      <c r="N333" s="147" t="str">
        <f t="shared" si="69"/>
        <v/>
      </c>
      <c r="O333" s="148" t="str">
        <f t="shared" si="58"/>
        <v/>
      </c>
      <c r="P333" s="148" t="str">
        <f t="shared" si="59"/>
        <v/>
      </c>
      <c r="Q333" s="148" t="str">
        <f t="shared" si="60"/>
        <v/>
      </c>
      <c r="R333" s="147" t="str">
        <f t="shared" si="61"/>
        <v/>
      </c>
    </row>
    <row r="334" spans="1:18" x14ac:dyDescent="0.25">
      <c r="A334" s="91" t="str">
        <f t="shared" si="62"/>
        <v/>
      </c>
      <c r="B334" s="92" t="str">
        <f t="shared" si="63"/>
        <v/>
      </c>
      <c r="C334" s="93" t="str">
        <f t="shared" si="64"/>
        <v/>
      </c>
      <c r="D334" s="94" t="str">
        <f t="shared" si="65"/>
        <v/>
      </c>
      <c r="E334" s="94" t="str">
        <f t="shared" si="66"/>
        <v/>
      </c>
      <c r="F334" s="94" t="str">
        <f t="shared" si="56"/>
        <v/>
      </c>
      <c r="G334" s="93" t="str">
        <f t="shared" si="57"/>
        <v/>
      </c>
      <c r="L334" s="145" t="str">
        <f t="shared" si="67"/>
        <v/>
      </c>
      <c r="M334" s="146" t="str">
        <f t="shared" si="68"/>
        <v/>
      </c>
      <c r="N334" s="147" t="str">
        <f t="shared" si="69"/>
        <v/>
      </c>
      <c r="O334" s="148" t="str">
        <f t="shared" si="58"/>
        <v/>
      </c>
      <c r="P334" s="148" t="str">
        <f t="shared" si="59"/>
        <v/>
      </c>
      <c r="Q334" s="148" t="str">
        <f t="shared" si="60"/>
        <v/>
      </c>
      <c r="R334" s="147" t="str">
        <f t="shared" si="61"/>
        <v/>
      </c>
    </row>
    <row r="335" spans="1:18" x14ac:dyDescent="0.25">
      <c r="A335" s="91" t="str">
        <f t="shared" si="62"/>
        <v/>
      </c>
      <c r="B335" s="92" t="str">
        <f t="shared" si="63"/>
        <v/>
      </c>
      <c r="C335" s="93" t="str">
        <f t="shared" si="64"/>
        <v/>
      </c>
      <c r="D335" s="94" t="str">
        <f t="shared" si="65"/>
        <v/>
      </c>
      <c r="E335" s="94" t="str">
        <f t="shared" si="66"/>
        <v/>
      </c>
      <c r="F335" s="94" t="str">
        <f t="shared" si="56"/>
        <v/>
      </c>
      <c r="G335" s="93" t="str">
        <f t="shared" si="57"/>
        <v/>
      </c>
      <c r="L335" s="145" t="str">
        <f t="shared" si="67"/>
        <v/>
      </c>
      <c r="M335" s="146" t="str">
        <f t="shared" si="68"/>
        <v/>
      </c>
      <c r="N335" s="147" t="str">
        <f t="shared" si="69"/>
        <v/>
      </c>
      <c r="O335" s="148" t="str">
        <f t="shared" si="58"/>
        <v/>
      </c>
      <c r="P335" s="148" t="str">
        <f t="shared" si="59"/>
        <v/>
      </c>
      <c r="Q335" s="148" t="str">
        <f t="shared" si="60"/>
        <v/>
      </c>
      <c r="R335" s="147" t="str">
        <f t="shared" si="61"/>
        <v/>
      </c>
    </row>
    <row r="336" spans="1:18" x14ac:dyDescent="0.25">
      <c r="A336" s="91" t="str">
        <f t="shared" si="62"/>
        <v/>
      </c>
      <c r="B336" s="92" t="str">
        <f t="shared" si="63"/>
        <v/>
      </c>
      <c r="C336" s="93" t="str">
        <f t="shared" si="64"/>
        <v/>
      </c>
      <c r="D336" s="94" t="str">
        <f t="shared" si="65"/>
        <v/>
      </c>
      <c r="E336" s="94" t="str">
        <f t="shared" si="66"/>
        <v/>
      </c>
      <c r="F336" s="94" t="str">
        <f t="shared" ref="F336:F399" si="70">IF(B336="","",SUM(D336:E336))</f>
        <v/>
      </c>
      <c r="G336" s="93" t="str">
        <f t="shared" ref="G336:G399" si="71">IF(B336="","",SUM(C336)-SUM(E336))</f>
        <v/>
      </c>
      <c r="L336" s="145" t="str">
        <f t="shared" si="67"/>
        <v/>
      </c>
      <c r="M336" s="146" t="str">
        <f t="shared" si="68"/>
        <v/>
      </c>
      <c r="N336" s="147" t="str">
        <f t="shared" si="69"/>
        <v/>
      </c>
      <c r="O336" s="148" t="str">
        <f t="shared" ref="O336:O399" si="72">IF(M336="","",IPMT($P$11/12,M336,$P$7,-$P$8,$P$9,0))</f>
        <v/>
      </c>
      <c r="P336" s="148" t="str">
        <f t="shared" ref="P336:P399" si="73">IF(M336="","",PPMT($P$11/12,M336,$P$7,-$P$8,$P$9,0))</f>
        <v/>
      </c>
      <c r="Q336" s="148" t="str">
        <f t="shared" ref="Q336:Q399" si="74">IF(M336="","",SUM(O336:P336))</f>
        <v/>
      </c>
      <c r="R336" s="147" t="str">
        <f t="shared" ref="R336:R399" si="75">IF(M336="","",SUM(N336)-SUM(P336))</f>
        <v/>
      </c>
    </row>
    <row r="337" spans="1:18" x14ac:dyDescent="0.25">
      <c r="A337" s="91" t="str">
        <f t="shared" ref="A337:A400" si="76">IF(B337="","",EDATE(A336,1))</f>
        <v/>
      </c>
      <c r="B337" s="92" t="str">
        <f t="shared" ref="B337:B400" si="77">IF(B336="","",IF(SUM(B336)+1&lt;=$E$7,SUM(B336)+1,""))</f>
        <v/>
      </c>
      <c r="C337" s="93" t="str">
        <f t="shared" ref="C337:C400" si="78">IF(B337="","",G336)</f>
        <v/>
      </c>
      <c r="D337" s="94" t="str">
        <f t="shared" ref="D337:D400" si="79">IF(B337="","",IPMT($E$11/12,B337,$E$7,-$E$8,$E$9,0))</f>
        <v/>
      </c>
      <c r="E337" s="94" t="str">
        <f t="shared" ref="E337:E400" si="80">IF(B337="","",PPMT($E$11/12,B337,$E$7,-$E$8,$E$9,0))</f>
        <v/>
      </c>
      <c r="F337" s="94" t="str">
        <f t="shared" si="70"/>
        <v/>
      </c>
      <c r="G337" s="93" t="str">
        <f t="shared" si="71"/>
        <v/>
      </c>
      <c r="L337" s="145" t="str">
        <f t="shared" ref="L337:L400" si="81">IF(M337="","",EDATE(L336,1))</f>
        <v/>
      </c>
      <c r="M337" s="146" t="str">
        <f t="shared" ref="M337:M400" si="82">IF(M336="","",IF(SUM(M336)+1&lt;=$E$7,SUM(M336)+1,""))</f>
        <v/>
      </c>
      <c r="N337" s="147" t="str">
        <f t="shared" ref="N337:N400" si="83">IF(M337="","",R336)</f>
        <v/>
      </c>
      <c r="O337" s="148" t="str">
        <f t="shared" si="72"/>
        <v/>
      </c>
      <c r="P337" s="148" t="str">
        <f t="shared" si="73"/>
        <v/>
      </c>
      <c r="Q337" s="148" t="str">
        <f t="shared" si="74"/>
        <v/>
      </c>
      <c r="R337" s="147" t="str">
        <f t="shared" si="75"/>
        <v/>
      </c>
    </row>
    <row r="338" spans="1:18" x14ac:dyDescent="0.25">
      <c r="A338" s="91" t="str">
        <f t="shared" si="76"/>
        <v/>
      </c>
      <c r="B338" s="92" t="str">
        <f t="shared" si="77"/>
        <v/>
      </c>
      <c r="C338" s="93" t="str">
        <f t="shared" si="78"/>
        <v/>
      </c>
      <c r="D338" s="94" t="str">
        <f t="shared" si="79"/>
        <v/>
      </c>
      <c r="E338" s="94" t="str">
        <f t="shared" si="80"/>
        <v/>
      </c>
      <c r="F338" s="94" t="str">
        <f t="shared" si="70"/>
        <v/>
      </c>
      <c r="G338" s="93" t="str">
        <f t="shared" si="71"/>
        <v/>
      </c>
      <c r="L338" s="145" t="str">
        <f t="shared" si="81"/>
        <v/>
      </c>
      <c r="M338" s="146" t="str">
        <f t="shared" si="82"/>
        <v/>
      </c>
      <c r="N338" s="147" t="str">
        <f t="shared" si="83"/>
        <v/>
      </c>
      <c r="O338" s="148" t="str">
        <f t="shared" si="72"/>
        <v/>
      </c>
      <c r="P338" s="148" t="str">
        <f t="shared" si="73"/>
        <v/>
      </c>
      <c r="Q338" s="148" t="str">
        <f t="shared" si="74"/>
        <v/>
      </c>
      <c r="R338" s="147" t="str">
        <f t="shared" si="75"/>
        <v/>
      </c>
    </row>
    <row r="339" spans="1:18" x14ac:dyDescent="0.25">
      <c r="A339" s="91" t="str">
        <f t="shared" si="76"/>
        <v/>
      </c>
      <c r="B339" s="92" t="str">
        <f t="shared" si="77"/>
        <v/>
      </c>
      <c r="C339" s="93" t="str">
        <f t="shared" si="78"/>
        <v/>
      </c>
      <c r="D339" s="94" t="str">
        <f t="shared" si="79"/>
        <v/>
      </c>
      <c r="E339" s="94" t="str">
        <f t="shared" si="80"/>
        <v/>
      </c>
      <c r="F339" s="94" t="str">
        <f t="shared" si="70"/>
        <v/>
      </c>
      <c r="G339" s="93" t="str">
        <f t="shared" si="71"/>
        <v/>
      </c>
      <c r="L339" s="145" t="str">
        <f t="shared" si="81"/>
        <v/>
      </c>
      <c r="M339" s="146" t="str">
        <f t="shared" si="82"/>
        <v/>
      </c>
      <c r="N339" s="147" t="str">
        <f t="shared" si="83"/>
        <v/>
      </c>
      <c r="O339" s="148" t="str">
        <f t="shared" si="72"/>
        <v/>
      </c>
      <c r="P339" s="148" t="str">
        <f t="shared" si="73"/>
        <v/>
      </c>
      <c r="Q339" s="148" t="str">
        <f t="shared" si="74"/>
        <v/>
      </c>
      <c r="R339" s="147" t="str">
        <f t="shared" si="75"/>
        <v/>
      </c>
    </row>
    <row r="340" spans="1:18" x14ac:dyDescent="0.25">
      <c r="A340" s="91" t="str">
        <f t="shared" si="76"/>
        <v/>
      </c>
      <c r="B340" s="92" t="str">
        <f t="shared" si="77"/>
        <v/>
      </c>
      <c r="C340" s="93" t="str">
        <f t="shared" si="78"/>
        <v/>
      </c>
      <c r="D340" s="94" t="str">
        <f t="shared" si="79"/>
        <v/>
      </c>
      <c r="E340" s="94" t="str">
        <f t="shared" si="80"/>
        <v/>
      </c>
      <c r="F340" s="94" t="str">
        <f t="shared" si="70"/>
        <v/>
      </c>
      <c r="G340" s="93" t="str">
        <f t="shared" si="71"/>
        <v/>
      </c>
      <c r="L340" s="145" t="str">
        <f t="shared" si="81"/>
        <v/>
      </c>
      <c r="M340" s="146" t="str">
        <f t="shared" si="82"/>
        <v/>
      </c>
      <c r="N340" s="147" t="str">
        <f t="shared" si="83"/>
        <v/>
      </c>
      <c r="O340" s="148" t="str">
        <f t="shared" si="72"/>
        <v/>
      </c>
      <c r="P340" s="148" t="str">
        <f t="shared" si="73"/>
        <v/>
      </c>
      <c r="Q340" s="148" t="str">
        <f t="shared" si="74"/>
        <v/>
      </c>
      <c r="R340" s="147" t="str">
        <f t="shared" si="75"/>
        <v/>
      </c>
    </row>
    <row r="341" spans="1:18" x14ac:dyDescent="0.25">
      <c r="A341" s="91" t="str">
        <f t="shared" si="76"/>
        <v/>
      </c>
      <c r="B341" s="92" t="str">
        <f t="shared" si="77"/>
        <v/>
      </c>
      <c r="C341" s="93" t="str">
        <f t="shared" si="78"/>
        <v/>
      </c>
      <c r="D341" s="94" t="str">
        <f t="shared" si="79"/>
        <v/>
      </c>
      <c r="E341" s="94" t="str">
        <f t="shared" si="80"/>
        <v/>
      </c>
      <c r="F341" s="94" t="str">
        <f t="shared" si="70"/>
        <v/>
      </c>
      <c r="G341" s="93" t="str">
        <f t="shared" si="71"/>
        <v/>
      </c>
      <c r="L341" s="145" t="str">
        <f t="shared" si="81"/>
        <v/>
      </c>
      <c r="M341" s="146" t="str">
        <f t="shared" si="82"/>
        <v/>
      </c>
      <c r="N341" s="147" t="str">
        <f t="shared" si="83"/>
        <v/>
      </c>
      <c r="O341" s="148" t="str">
        <f t="shared" si="72"/>
        <v/>
      </c>
      <c r="P341" s="148" t="str">
        <f t="shared" si="73"/>
        <v/>
      </c>
      <c r="Q341" s="148" t="str">
        <f t="shared" si="74"/>
        <v/>
      </c>
      <c r="R341" s="147" t="str">
        <f t="shared" si="75"/>
        <v/>
      </c>
    </row>
    <row r="342" spans="1:18" x14ac:dyDescent="0.25">
      <c r="A342" s="91" t="str">
        <f t="shared" si="76"/>
        <v/>
      </c>
      <c r="B342" s="92" t="str">
        <f t="shared" si="77"/>
        <v/>
      </c>
      <c r="C342" s="93" t="str">
        <f t="shared" si="78"/>
        <v/>
      </c>
      <c r="D342" s="94" t="str">
        <f t="shared" si="79"/>
        <v/>
      </c>
      <c r="E342" s="94" t="str">
        <f t="shared" si="80"/>
        <v/>
      </c>
      <c r="F342" s="94" t="str">
        <f t="shared" si="70"/>
        <v/>
      </c>
      <c r="G342" s="93" t="str">
        <f t="shared" si="71"/>
        <v/>
      </c>
      <c r="L342" s="145" t="str">
        <f t="shared" si="81"/>
        <v/>
      </c>
      <c r="M342" s="146" t="str">
        <f t="shared" si="82"/>
        <v/>
      </c>
      <c r="N342" s="147" t="str">
        <f t="shared" si="83"/>
        <v/>
      </c>
      <c r="O342" s="148" t="str">
        <f t="shared" si="72"/>
        <v/>
      </c>
      <c r="P342" s="148" t="str">
        <f t="shared" si="73"/>
        <v/>
      </c>
      <c r="Q342" s="148" t="str">
        <f t="shared" si="74"/>
        <v/>
      </c>
      <c r="R342" s="147" t="str">
        <f t="shared" si="75"/>
        <v/>
      </c>
    </row>
    <row r="343" spans="1:18" x14ac:dyDescent="0.25">
      <c r="A343" s="91" t="str">
        <f t="shared" si="76"/>
        <v/>
      </c>
      <c r="B343" s="92" t="str">
        <f t="shared" si="77"/>
        <v/>
      </c>
      <c r="C343" s="93" t="str">
        <f t="shared" si="78"/>
        <v/>
      </c>
      <c r="D343" s="94" t="str">
        <f t="shared" si="79"/>
        <v/>
      </c>
      <c r="E343" s="94" t="str">
        <f t="shared" si="80"/>
        <v/>
      </c>
      <c r="F343" s="94" t="str">
        <f t="shared" si="70"/>
        <v/>
      </c>
      <c r="G343" s="93" t="str">
        <f t="shared" si="71"/>
        <v/>
      </c>
      <c r="L343" s="145" t="str">
        <f t="shared" si="81"/>
        <v/>
      </c>
      <c r="M343" s="146" t="str">
        <f t="shared" si="82"/>
        <v/>
      </c>
      <c r="N343" s="147" t="str">
        <f t="shared" si="83"/>
        <v/>
      </c>
      <c r="O343" s="148" t="str">
        <f t="shared" si="72"/>
        <v/>
      </c>
      <c r="P343" s="148" t="str">
        <f t="shared" si="73"/>
        <v/>
      </c>
      <c r="Q343" s="148" t="str">
        <f t="shared" si="74"/>
        <v/>
      </c>
      <c r="R343" s="147" t="str">
        <f t="shared" si="75"/>
        <v/>
      </c>
    </row>
    <row r="344" spans="1:18" x14ac:dyDescent="0.25">
      <c r="A344" s="91" t="str">
        <f t="shared" si="76"/>
        <v/>
      </c>
      <c r="B344" s="92" t="str">
        <f t="shared" si="77"/>
        <v/>
      </c>
      <c r="C344" s="93" t="str">
        <f t="shared" si="78"/>
        <v/>
      </c>
      <c r="D344" s="94" t="str">
        <f t="shared" si="79"/>
        <v/>
      </c>
      <c r="E344" s="94" t="str">
        <f t="shared" si="80"/>
        <v/>
      </c>
      <c r="F344" s="94" t="str">
        <f t="shared" si="70"/>
        <v/>
      </c>
      <c r="G344" s="93" t="str">
        <f t="shared" si="71"/>
        <v/>
      </c>
      <c r="L344" s="145" t="str">
        <f t="shared" si="81"/>
        <v/>
      </c>
      <c r="M344" s="146" t="str">
        <f t="shared" si="82"/>
        <v/>
      </c>
      <c r="N344" s="147" t="str">
        <f t="shared" si="83"/>
        <v/>
      </c>
      <c r="O344" s="148" t="str">
        <f t="shared" si="72"/>
        <v/>
      </c>
      <c r="P344" s="148" t="str">
        <f t="shared" si="73"/>
        <v/>
      </c>
      <c r="Q344" s="148" t="str">
        <f t="shared" si="74"/>
        <v/>
      </c>
      <c r="R344" s="147" t="str">
        <f t="shared" si="75"/>
        <v/>
      </c>
    </row>
    <row r="345" spans="1:18" x14ac:dyDescent="0.25">
      <c r="A345" s="91" t="str">
        <f t="shared" si="76"/>
        <v/>
      </c>
      <c r="B345" s="92" t="str">
        <f t="shared" si="77"/>
        <v/>
      </c>
      <c r="C345" s="93" t="str">
        <f t="shared" si="78"/>
        <v/>
      </c>
      <c r="D345" s="94" t="str">
        <f t="shared" si="79"/>
        <v/>
      </c>
      <c r="E345" s="94" t="str">
        <f t="shared" si="80"/>
        <v/>
      </c>
      <c r="F345" s="94" t="str">
        <f t="shared" si="70"/>
        <v/>
      </c>
      <c r="G345" s="93" t="str">
        <f t="shared" si="71"/>
        <v/>
      </c>
      <c r="L345" s="145" t="str">
        <f t="shared" si="81"/>
        <v/>
      </c>
      <c r="M345" s="146" t="str">
        <f t="shared" si="82"/>
        <v/>
      </c>
      <c r="N345" s="147" t="str">
        <f t="shared" si="83"/>
        <v/>
      </c>
      <c r="O345" s="148" t="str">
        <f t="shared" si="72"/>
        <v/>
      </c>
      <c r="P345" s="148" t="str">
        <f t="shared" si="73"/>
        <v/>
      </c>
      <c r="Q345" s="148" t="str">
        <f t="shared" si="74"/>
        <v/>
      </c>
      <c r="R345" s="147" t="str">
        <f t="shared" si="75"/>
        <v/>
      </c>
    </row>
    <row r="346" spans="1:18" x14ac:dyDescent="0.25">
      <c r="A346" s="91" t="str">
        <f t="shared" si="76"/>
        <v/>
      </c>
      <c r="B346" s="92" t="str">
        <f t="shared" si="77"/>
        <v/>
      </c>
      <c r="C346" s="93" t="str">
        <f t="shared" si="78"/>
        <v/>
      </c>
      <c r="D346" s="94" t="str">
        <f t="shared" si="79"/>
        <v/>
      </c>
      <c r="E346" s="94" t="str">
        <f t="shared" si="80"/>
        <v/>
      </c>
      <c r="F346" s="94" t="str">
        <f t="shared" si="70"/>
        <v/>
      </c>
      <c r="G346" s="93" t="str">
        <f t="shared" si="71"/>
        <v/>
      </c>
      <c r="L346" s="145" t="str">
        <f t="shared" si="81"/>
        <v/>
      </c>
      <c r="M346" s="146" t="str">
        <f t="shared" si="82"/>
        <v/>
      </c>
      <c r="N346" s="147" t="str">
        <f t="shared" si="83"/>
        <v/>
      </c>
      <c r="O346" s="148" t="str">
        <f t="shared" si="72"/>
        <v/>
      </c>
      <c r="P346" s="148" t="str">
        <f t="shared" si="73"/>
        <v/>
      </c>
      <c r="Q346" s="148" t="str">
        <f t="shared" si="74"/>
        <v/>
      </c>
      <c r="R346" s="147" t="str">
        <f t="shared" si="75"/>
        <v/>
      </c>
    </row>
    <row r="347" spans="1:18" x14ac:dyDescent="0.25">
      <c r="A347" s="91" t="str">
        <f t="shared" si="76"/>
        <v/>
      </c>
      <c r="B347" s="92" t="str">
        <f t="shared" si="77"/>
        <v/>
      </c>
      <c r="C347" s="93" t="str">
        <f t="shared" si="78"/>
        <v/>
      </c>
      <c r="D347" s="94" t="str">
        <f t="shared" si="79"/>
        <v/>
      </c>
      <c r="E347" s="94" t="str">
        <f t="shared" si="80"/>
        <v/>
      </c>
      <c r="F347" s="94" t="str">
        <f t="shared" si="70"/>
        <v/>
      </c>
      <c r="G347" s="93" t="str">
        <f t="shared" si="71"/>
        <v/>
      </c>
      <c r="L347" s="145" t="str">
        <f t="shared" si="81"/>
        <v/>
      </c>
      <c r="M347" s="146" t="str">
        <f t="shared" si="82"/>
        <v/>
      </c>
      <c r="N347" s="147" t="str">
        <f t="shared" si="83"/>
        <v/>
      </c>
      <c r="O347" s="148" t="str">
        <f t="shared" si="72"/>
        <v/>
      </c>
      <c r="P347" s="148" t="str">
        <f t="shared" si="73"/>
        <v/>
      </c>
      <c r="Q347" s="148" t="str">
        <f t="shared" si="74"/>
        <v/>
      </c>
      <c r="R347" s="147" t="str">
        <f t="shared" si="75"/>
        <v/>
      </c>
    </row>
    <row r="348" spans="1:18" x14ac:dyDescent="0.25">
      <c r="A348" s="91" t="str">
        <f t="shared" si="76"/>
        <v/>
      </c>
      <c r="B348" s="92" t="str">
        <f t="shared" si="77"/>
        <v/>
      </c>
      <c r="C348" s="93" t="str">
        <f t="shared" si="78"/>
        <v/>
      </c>
      <c r="D348" s="94" t="str">
        <f t="shared" si="79"/>
        <v/>
      </c>
      <c r="E348" s="94" t="str">
        <f t="shared" si="80"/>
        <v/>
      </c>
      <c r="F348" s="94" t="str">
        <f t="shared" si="70"/>
        <v/>
      </c>
      <c r="G348" s="93" t="str">
        <f t="shared" si="71"/>
        <v/>
      </c>
      <c r="L348" s="145" t="str">
        <f t="shared" si="81"/>
        <v/>
      </c>
      <c r="M348" s="146" t="str">
        <f t="shared" si="82"/>
        <v/>
      </c>
      <c r="N348" s="147" t="str">
        <f t="shared" si="83"/>
        <v/>
      </c>
      <c r="O348" s="148" t="str">
        <f t="shared" si="72"/>
        <v/>
      </c>
      <c r="P348" s="148" t="str">
        <f t="shared" si="73"/>
        <v/>
      </c>
      <c r="Q348" s="148" t="str">
        <f t="shared" si="74"/>
        <v/>
      </c>
      <c r="R348" s="147" t="str">
        <f t="shared" si="75"/>
        <v/>
      </c>
    </row>
    <row r="349" spans="1:18" x14ac:dyDescent="0.25">
      <c r="A349" s="91" t="str">
        <f t="shared" si="76"/>
        <v/>
      </c>
      <c r="B349" s="92" t="str">
        <f t="shared" si="77"/>
        <v/>
      </c>
      <c r="C349" s="93" t="str">
        <f t="shared" si="78"/>
        <v/>
      </c>
      <c r="D349" s="94" t="str">
        <f t="shared" si="79"/>
        <v/>
      </c>
      <c r="E349" s="94" t="str">
        <f t="shared" si="80"/>
        <v/>
      </c>
      <c r="F349" s="94" t="str">
        <f t="shared" si="70"/>
        <v/>
      </c>
      <c r="G349" s="93" t="str">
        <f t="shared" si="71"/>
        <v/>
      </c>
      <c r="L349" s="145" t="str">
        <f t="shared" si="81"/>
        <v/>
      </c>
      <c r="M349" s="146" t="str">
        <f t="shared" si="82"/>
        <v/>
      </c>
      <c r="N349" s="147" t="str">
        <f t="shared" si="83"/>
        <v/>
      </c>
      <c r="O349" s="148" t="str">
        <f t="shared" si="72"/>
        <v/>
      </c>
      <c r="P349" s="148" t="str">
        <f t="shared" si="73"/>
        <v/>
      </c>
      <c r="Q349" s="148" t="str">
        <f t="shared" si="74"/>
        <v/>
      </c>
      <c r="R349" s="147" t="str">
        <f t="shared" si="75"/>
        <v/>
      </c>
    </row>
    <row r="350" spans="1:18" x14ac:dyDescent="0.25">
      <c r="A350" s="91" t="str">
        <f t="shared" si="76"/>
        <v/>
      </c>
      <c r="B350" s="92" t="str">
        <f t="shared" si="77"/>
        <v/>
      </c>
      <c r="C350" s="93" t="str">
        <f t="shared" si="78"/>
        <v/>
      </c>
      <c r="D350" s="94" t="str">
        <f t="shared" si="79"/>
        <v/>
      </c>
      <c r="E350" s="94" t="str">
        <f t="shared" si="80"/>
        <v/>
      </c>
      <c r="F350" s="94" t="str">
        <f t="shared" si="70"/>
        <v/>
      </c>
      <c r="G350" s="93" t="str">
        <f t="shared" si="71"/>
        <v/>
      </c>
      <c r="L350" s="145" t="str">
        <f t="shared" si="81"/>
        <v/>
      </c>
      <c r="M350" s="146" t="str">
        <f t="shared" si="82"/>
        <v/>
      </c>
      <c r="N350" s="147" t="str">
        <f t="shared" si="83"/>
        <v/>
      </c>
      <c r="O350" s="148" t="str">
        <f t="shared" si="72"/>
        <v/>
      </c>
      <c r="P350" s="148" t="str">
        <f t="shared" si="73"/>
        <v/>
      </c>
      <c r="Q350" s="148" t="str">
        <f t="shared" si="74"/>
        <v/>
      </c>
      <c r="R350" s="147" t="str">
        <f t="shared" si="75"/>
        <v/>
      </c>
    </row>
    <row r="351" spans="1:18" x14ac:dyDescent="0.25">
      <c r="A351" s="91" t="str">
        <f t="shared" si="76"/>
        <v/>
      </c>
      <c r="B351" s="92" t="str">
        <f t="shared" si="77"/>
        <v/>
      </c>
      <c r="C351" s="93" t="str">
        <f t="shared" si="78"/>
        <v/>
      </c>
      <c r="D351" s="94" t="str">
        <f t="shared" si="79"/>
        <v/>
      </c>
      <c r="E351" s="94" t="str">
        <f t="shared" si="80"/>
        <v/>
      </c>
      <c r="F351" s="94" t="str">
        <f t="shared" si="70"/>
        <v/>
      </c>
      <c r="G351" s="93" t="str">
        <f t="shared" si="71"/>
        <v/>
      </c>
      <c r="L351" s="145" t="str">
        <f t="shared" si="81"/>
        <v/>
      </c>
      <c r="M351" s="146" t="str">
        <f t="shared" si="82"/>
        <v/>
      </c>
      <c r="N351" s="147" t="str">
        <f t="shared" si="83"/>
        <v/>
      </c>
      <c r="O351" s="148" t="str">
        <f t="shared" si="72"/>
        <v/>
      </c>
      <c r="P351" s="148" t="str">
        <f t="shared" si="73"/>
        <v/>
      </c>
      <c r="Q351" s="148" t="str">
        <f t="shared" si="74"/>
        <v/>
      </c>
      <c r="R351" s="147" t="str">
        <f t="shared" si="75"/>
        <v/>
      </c>
    </row>
    <row r="352" spans="1:18" x14ac:dyDescent="0.25">
      <c r="A352" s="91" t="str">
        <f t="shared" si="76"/>
        <v/>
      </c>
      <c r="B352" s="92" t="str">
        <f t="shared" si="77"/>
        <v/>
      </c>
      <c r="C352" s="93" t="str">
        <f t="shared" si="78"/>
        <v/>
      </c>
      <c r="D352" s="94" t="str">
        <f t="shared" si="79"/>
        <v/>
      </c>
      <c r="E352" s="94" t="str">
        <f t="shared" si="80"/>
        <v/>
      </c>
      <c r="F352" s="94" t="str">
        <f t="shared" si="70"/>
        <v/>
      </c>
      <c r="G352" s="93" t="str">
        <f t="shared" si="71"/>
        <v/>
      </c>
      <c r="L352" s="145" t="str">
        <f t="shared" si="81"/>
        <v/>
      </c>
      <c r="M352" s="146" t="str">
        <f t="shared" si="82"/>
        <v/>
      </c>
      <c r="N352" s="147" t="str">
        <f t="shared" si="83"/>
        <v/>
      </c>
      <c r="O352" s="148" t="str">
        <f t="shared" si="72"/>
        <v/>
      </c>
      <c r="P352" s="148" t="str">
        <f t="shared" si="73"/>
        <v/>
      </c>
      <c r="Q352" s="148" t="str">
        <f t="shared" si="74"/>
        <v/>
      </c>
      <c r="R352" s="147" t="str">
        <f t="shared" si="75"/>
        <v/>
      </c>
    </row>
    <row r="353" spans="1:18" x14ac:dyDescent="0.25">
      <c r="A353" s="91" t="str">
        <f t="shared" si="76"/>
        <v/>
      </c>
      <c r="B353" s="92" t="str">
        <f t="shared" si="77"/>
        <v/>
      </c>
      <c r="C353" s="93" t="str">
        <f t="shared" si="78"/>
        <v/>
      </c>
      <c r="D353" s="94" t="str">
        <f t="shared" si="79"/>
        <v/>
      </c>
      <c r="E353" s="94" t="str">
        <f t="shared" si="80"/>
        <v/>
      </c>
      <c r="F353" s="94" t="str">
        <f t="shared" si="70"/>
        <v/>
      </c>
      <c r="G353" s="93" t="str">
        <f t="shared" si="71"/>
        <v/>
      </c>
      <c r="L353" s="145" t="str">
        <f t="shared" si="81"/>
        <v/>
      </c>
      <c r="M353" s="146" t="str">
        <f t="shared" si="82"/>
        <v/>
      </c>
      <c r="N353" s="147" t="str">
        <f t="shared" si="83"/>
        <v/>
      </c>
      <c r="O353" s="148" t="str">
        <f t="shared" si="72"/>
        <v/>
      </c>
      <c r="P353" s="148" t="str">
        <f t="shared" si="73"/>
        <v/>
      </c>
      <c r="Q353" s="148" t="str">
        <f t="shared" si="74"/>
        <v/>
      </c>
      <c r="R353" s="147" t="str">
        <f t="shared" si="75"/>
        <v/>
      </c>
    </row>
    <row r="354" spans="1:18" x14ac:dyDescent="0.25">
      <c r="A354" s="91" t="str">
        <f t="shared" si="76"/>
        <v/>
      </c>
      <c r="B354" s="92" t="str">
        <f t="shared" si="77"/>
        <v/>
      </c>
      <c r="C354" s="93" t="str">
        <f t="shared" si="78"/>
        <v/>
      </c>
      <c r="D354" s="94" t="str">
        <f t="shared" si="79"/>
        <v/>
      </c>
      <c r="E354" s="94" t="str">
        <f t="shared" si="80"/>
        <v/>
      </c>
      <c r="F354" s="94" t="str">
        <f t="shared" si="70"/>
        <v/>
      </c>
      <c r="G354" s="93" t="str">
        <f t="shared" si="71"/>
        <v/>
      </c>
      <c r="L354" s="145" t="str">
        <f t="shared" si="81"/>
        <v/>
      </c>
      <c r="M354" s="146" t="str">
        <f t="shared" si="82"/>
        <v/>
      </c>
      <c r="N354" s="147" t="str">
        <f t="shared" si="83"/>
        <v/>
      </c>
      <c r="O354" s="148" t="str">
        <f t="shared" si="72"/>
        <v/>
      </c>
      <c r="P354" s="148" t="str">
        <f t="shared" si="73"/>
        <v/>
      </c>
      <c r="Q354" s="148" t="str">
        <f t="shared" si="74"/>
        <v/>
      </c>
      <c r="R354" s="147" t="str">
        <f t="shared" si="75"/>
        <v/>
      </c>
    </row>
    <row r="355" spans="1:18" x14ac:dyDescent="0.25">
      <c r="A355" s="91" t="str">
        <f t="shared" si="76"/>
        <v/>
      </c>
      <c r="B355" s="92" t="str">
        <f t="shared" si="77"/>
        <v/>
      </c>
      <c r="C355" s="93" t="str">
        <f t="shared" si="78"/>
        <v/>
      </c>
      <c r="D355" s="94" t="str">
        <f t="shared" si="79"/>
        <v/>
      </c>
      <c r="E355" s="94" t="str">
        <f t="shared" si="80"/>
        <v/>
      </c>
      <c r="F355" s="94" t="str">
        <f t="shared" si="70"/>
        <v/>
      </c>
      <c r="G355" s="93" t="str">
        <f t="shared" si="71"/>
        <v/>
      </c>
      <c r="L355" s="145" t="str">
        <f t="shared" si="81"/>
        <v/>
      </c>
      <c r="M355" s="146" t="str">
        <f t="shared" si="82"/>
        <v/>
      </c>
      <c r="N355" s="147" t="str">
        <f t="shared" si="83"/>
        <v/>
      </c>
      <c r="O355" s="148" t="str">
        <f t="shared" si="72"/>
        <v/>
      </c>
      <c r="P355" s="148" t="str">
        <f t="shared" si="73"/>
        <v/>
      </c>
      <c r="Q355" s="148" t="str">
        <f t="shared" si="74"/>
        <v/>
      </c>
      <c r="R355" s="147" t="str">
        <f t="shared" si="75"/>
        <v/>
      </c>
    </row>
    <row r="356" spans="1:18" x14ac:dyDescent="0.25">
      <c r="A356" s="91" t="str">
        <f t="shared" si="76"/>
        <v/>
      </c>
      <c r="B356" s="92" t="str">
        <f t="shared" si="77"/>
        <v/>
      </c>
      <c r="C356" s="93" t="str">
        <f t="shared" si="78"/>
        <v/>
      </c>
      <c r="D356" s="94" t="str">
        <f t="shared" si="79"/>
        <v/>
      </c>
      <c r="E356" s="94" t="str">
        <f t="shared" si="80"/>
        <v/>
      </c>
      <c r="F356" s="94" t="str">
        <f t="shared" si="70"/>
        <v/>
      </c>
      <c r="G356" s="93" t="str">
        <f t="shared" si="71"/>
        <v/>
      </c>
      <c r="L356" s="145" t="str">
        <f t="shared" si="81"/>
        <v/>
      </c>
      <c r="M356" s="146" t="str">
        <f t="shared" si="82"/>
        <v/>
      </c>
      <c r="N356" s="147" t="str">
        <f t="shared" si="83"/>
        <v/>
      </c>
      <c r="O356" s="148" t="str">
        <f t="shared" si="72"/>
        <v/>
      </c>
      <c r="P356" s="148" t="str">
        <f t="shared" si="73"/>
        <v/>
      </c>
      <c r="Q356" s="148" t="str">
        <f t="shared" si="74"/>
        <v/>
      </c>
      <c r="R356" s="147" t="str">
        <f t="shared" si="75"/>
        <v/>
      </c>
    </row>
    <row r="357" spans="1:18" x14ac:dyDescent="0.25">
      <c r="A357" s="91" t="str">
        <f t="shared" si="76"/>
        <v/>
      </c>
      <c r="B357" s="92" t="str">
        <f t="shared" si="77"/>
        <v/>
      </c>
      <c r="C357" s="93" t="str">
        <f t="shared" si="78"/>
        <v/>
      </c>
      <c r="D357" s="94" t="str">
        <f t="shared" si="79"/>
        <v/>
      </c>
      <c r="E357" s="94" t="str">
        <f t="shared" si="80"/>
        <v/>
      </c>
      <c r="F357" s="94" t="str">
        <f t="shared" si="70"/>
        <v/>
      </c>
      <c r="G357" s="93" t="str">
        <f t="shared" si="71"/>
        <v/>
      </c>
      <c r="L357" s="145" t="str">
        <f t="shared" si="81"/>
        <v/>
      </c>
      <c r="M357" s="146" t="str">
        <f t="shared" si="82"/>
        <v/>
      </c>
      <c r="N357" s="147" t="str">
        <f t="shared" si="83"/>
        <v/>
      </c>
      <c r="O357" s="148" t="str">
        <f t="shared" si="72"/>
        <v/>
      </c>
      <c r="P357" s="148" t="str">
        <f t="shared" si="73"/>
        <v/>
      </c>
      <c r="Q357" s="148" t="str">
        <f t="shared" si="74"/>
        <v/>
      </c>
      <c r="R357" s="147" t="str">
        <f t="shared" si="75"/>
        <v/>
      </c>
    </row>
    <row r="358" spans="1:18" x14ac:dyDescent="0.25">
      <c r="A358" s="91" t="str">
        <f t="shared" si="76"/>
        <v/>
      </c>
      <c r="B358" s="92" t="str">
        <f t="shared" si="77"/>
        <v/>
      </c>
      <c r="C358" s="93" t="str">
        <f t="shared" si="78"/>
        <v/>
      </c>
      <c r="D358" s="94" t="str">
        <f t="shared" si="79"/>
        <v/>
      </c>
      <c r="E358" s="94" t="str">
        <f t="shared" si="80"/>
        <v/>
      </c>
      <c r="F358" s="94" t="str">
        <f t="shared" si="70"/>
        <v/>
      </c>
      <c r="G358" s="93" t="str">
        <f t="shared" si="71"/>
        <v/>
      </c>
      <c r="L358" s="145" t="str">
        <f t="shared" si="81"/>
        <v/>
      </c>
      <c r="M358" s="146" t="str">
        <f t="shared" si="82"/>
        <v/>
      </c>
      <c r="N358" s="147" t="str">
        <f t="shared" si="83"/>
        <v/>
      </c>
      <c r="O358" s="148" t="str">
        <f t="shared" si="72"/>
        <v/>
      </c>
      <c r="P358" s="148" t="str">
        <f t="shared" si="73"/>
        <v/>
      </c>
      <c r="Q358" s="148" t="str">
        <f t="shared" si="74"/>
        <v/>
      </c>
      <c r="R358" s="147" t="str">
        <f t="shared" si="75"/>
        <v/>
      </c>
    </row>
    <row r="359" spans="1:18" x14ac:dyDescent="0.25">
      <c r="A359" s="91" t="str">
        <f t="shared" si="76"/>
        <v/>
      </c>
      <c r="B359" s="92" t="str">
        <f t="shared" si="77"/>
        <v/>
      </c>
      <c r="C359" s="93" t="str">
        <f t="shared" si="78"/>
        <v/>
      </c>
      <c r="D359" s="94" t="str">
        <f t="shared" si="79"/>
        <v/>
      </c>
      <c r="E359" s="94" t="str">
        <f t="shared" si="80"/>
        <v/>
      </c>
      <c r="F359" s="94" t="str">
        <f t="shared" si="70"/>
        <v/>
      </c>
      <c r="G359" s="93" t="str">
        <f t="shared" si="71"/>
        <v/>
      </c>
      <c r="L359" s="145" t="str">
        <f t="shared" si="81"/>
        <v/>
      </c>
      <c r="M359" s="146" t="str">
        <f t="shared" si="82"/>
        <v/>
      </c>
      <c r="N359" s="147" t="str">
        <f t="shared" si="83"/>
        <v/>
      </c>
      <c r="O359" s="148" t="str">
        <f t="shared" si="72"/>
        <v/>
      </c>
      <c r="P359" s="148" t="str">
        <f t="shared" si="73"/>
        <v/>
      </c>
      <c r="Q359" s="148" t="str">
        <f t="shared" si="74"/>
        <v/>
      </c>
      <c r="R359" s="147" t="str">
        <f t="shared" si="75"/>
        <v/>
      </c>
    </row>
    <row r="360" spans="1:18" x14ac:dyDescent="0.25">
      <c r="A360" s="91" t="str">
        <f t="shared" si="76"/>
        <v/>
      </c>
      <c r="B360" s="92" t="str">
        <f t="shared" si="77"/>
        <v/>
      </c>
      <c r="C360" s="93" t="str">
        <f t="shared" si="78"/>
        <v/>
      </c>
      <c r="D360" s="94" t="str">
        <f t="shared" si="79"/>
        <v/>
      </c>
      <c r="E360" s="94" t="str">
        <f t="shared" si="80"/>
        <v/>
      </c>
      <c r="F360" s="94" t="str">
        <f t="shared" si="70"/>
        <v/>
      </c>
      <c r="G360" s="93" t="str">
        <f t="shared" si="71"/>
        <v/>
      </c>
      <c r="L360" s="145" t="str">
        <f t="shared" si="81"/>
        <v/>
      </c>
      <c r="M360" s="146" t="str">
        <f t="shared" si="82"/>
        <v/>
      </c>
      <c r="N360" s="147" t="str">
        <f t="shared" si="83"/>
        <v/>
      </c>
      <c r="O360" s="148" t="str">
        <f t="shared" si="72"/>
        <v/>
      </c>
      <c r="P360" s="148" t="str">
        <f t="shared" si="73"/>
        <v/>
      </c>
      <c r="Q360" s="148" t="str">
        <f t="shared" si="74"/>
        <v/>
      </c>
      <c r="R360" s="147" t="str">
        <f t="shared" si="75"/>
        <v/>
      </c>
    </row>
    <row r="361" spans="1:18" x14ac:dyDescent="0.25">
      <c r="A361" s="91" t="str">
        <f t="shared" si="76"/>
        <v/>
      </c>
      <c r="B361" s="92" t="str">
        <f t="shared" si="77"/>
        <v/>
      </c>
      <c r="C361" s="93" t="str">
        <f t="shared" si="78"/>
        <v/>
      </c>
      <c r="D361" s="94" t="str">
        <f t="shared" si="79"/>
        <v/>
      </c>
      <c r="E361" s="94" t="str">
        <f t="shared" si="80"/>
        <v/>
      </c>
      <c r="F361" s="94" t="str">
        <f t="shared" si="70"/>
        <v/>
      </c>
      <c r="G361" s="93" t="str">
        <f t="shared" si="71"/>
        <v/>
      </c>
      <c r="L361" s="145" t="str">
        <f t="shared" si="81"/>
        <v/>
      </c>
      <c r="M361" s="146" t="str">
        <f t="shared" si="82"/>
        <v/>
      </c>
      <c r="N361" s="147" t="str">
        <f t="shared" si="83"/>
        <v/>
      </c>
      <c r="O361" s="148" t="str">
        <f t="shared" si="72"/>
        <v/>
      </c>
      <c r="P361" s="148" t="str">
        <f t="shared" si="73"/>
        <v/>
      </c>
      <c r="Q361" s="148" t="str">
        <f t="shared" si="74"/>
        <v/>
      </c>
      <c r="R361" s="147" t="str">
        <f t="shared" si="75"/>
        <v/>
      </c>
    </row>
    <row r="362" spans="1:18" x14ac:dyDescent="0.25">
      <c r="A362" s="91" t="str">
        <f t="shared" si="76"/>
        <v/>
      </c>
      <c r="B362" s="92" t="str">
        <f t="shared" si="77"/>
        <v/>
      </c>
      <c r="C362" s="93" t="str">
        <f t="shared" si="78"/>
        <v/>
      </c>
      <c r="D362" s="94" t="str">
        <f t="shared" si="79"/>
        <v/>
      </c>
      <c r="E362" s="94" t="str">
        <f t="shared" si="80"/>
        <v/>
      </c>
      <c r="F362" s="94" t="str">
        <f t="shared" si="70"/>
        <v/>
      </c>
      <c r="G362" s="93" t="str">
        <f t="shared" si="71"/>
        <v/>
      </c>
      <c r="L362" s="145" t="str">
        <f t="shared" si="81"/>
        <v/>
      </c>
      <c r="M362" s="146" t="str">
        <f t="shared" si="82"/>
        <v/>
      </c>
      <c r="N362" s="147" t="str">
        <f t="shared" si="83"/>
        <v/>
      </c>
      <c r="O362" s="148" t="str">
        <f t="shared" si="72"/>
        <v/>
      </c>
      <c r="P362" s="148" t="str">
        <f t="shared" si="73"/>
        <v/>
      </c>
      <c r="Q362" s="148" t="str">
        <f t="shared" si="74"/>
        <v/>
      </c>
      <c r="R362" s="147" t="str">
        <f t="shared" si="75"/>
        <v/>
      </c>
    </row>
    <row r="363" spans="1:18" x14ac:dyDescent="0.25">
      <c r="A363" s="91" t="str">
        <f t="shared" si="76"/>
        <v/>
      </c>
      <c r="B363" s="92" t="str">
        <f t="shared" si="77"/>
        <v/>
      </c>
      <c r="C363" s="93" t="str">
        <f t="shared" si="78"/>
        <v/>
      </c>
      <c r="D363" s="94" t="str">
        <f t="shared" si="79"/>
        <v/>
      </c>
      <c r="E363" s="94" t="str">
        <f t="shared" si="80"/>
        <v/>
      </c>
      <c r="F363" s="94" t="str">
        <f t="shared" si="70"/>
        <v/>
      </c>
      <c r="G363" s="93" t="str">
        <f t="shared" si="71"/>
        <v/>
      </c>
      <c r="L363" s="145" t="str">
        <f t="shared" si="81"/>
        <v/>
      </c>
      <c r="M363" s="146" t="str">
        <f t="shared" si="82"/>
        <v/>
      </c>
      <c r="N363" s="147" t="str">
        <f t="shared" si="83"/>
        <v/>
      </c>
      <c r="O363" s="148" t="str">
        <f t="shared" si="72"/>
        <v/>
      </c>
      <c r="P363" s="148" t="str">
        <f t="shared" si="73"/>
        <v/>
      </c>
      <c r="Q363" s="148" t="str">
        <f t="shared" si="74"/>
        <v/>
      </c>
      <c r="R363" s="147" t="str">
        <f t="shared" si="75"/>
        <v/>
      </c>
    </row>
    <row r="364" spans="1:18" x14ac:dyDescent="0.25">
      <c r="A364" s="91" t="str">
        <f t="shared" si="76"/>
        <v/>
      </c>
      <c r="B364" s="92" t="str">
        <f t="shared" si="77"/>
        <v/>
      </c>
      <c r="C364" s="93" t="str">
        <f t="shared" si="78"/>
        <v/>
      </c>
      <c r="D364" s="94" t="str">
        <f t="shared" si="79"/>
        <v/>
      </c>
      <c r="E364" s="94" t="str">
        <f t="shared" si="80"/>
        <v/>
      </c>
      <c r="F364" s="94" t="str">
        <f t="shared" si="70"/>
        <v/>
      </c>
      <c r="G364" s="93" t="str">
        <f t="shared" si="71"/>
        <v/>
      </c>
      <c r="L364" s="145" t="str">
        <f t="shared" si="81"/>
        <v/>
      </c>
      <c r="M364" s="146" t="str">
        <f t="shared" si="82"/>
        <v/>
      </c>
      <c r="N364" s="147" t="str">
        <f t="shared" si="83"/>
        <v/>
      </c>
      <c r="O364" s="148" t="str">
        <f t="shared" si="72"/>
        <v/>
      </c>
      <c r="P364" s="148" t="str">
        <f t="shared" si="73"/>
        <v/>
      </c>
      <c r="Q364" s="148" t="str">
        <f t="shared" si="74"/>
        <v/>
      </c>
      <c r="R364" s="147" t="str">
        <f t="shared" si="75"/>
        <v/>
      </c>
    </row>
    <row r="365" spans="1:18" x14ac:dyDescent="0.25">
      <c r="A365" s="91" t="str">
        <f t="shared" si="76"/>
        <v/>
      </c>
      <c r="B365" s="92" t="str">
        <f t="shared" si="77"/>
        <v/>
      </c>
      <c r="C365" s="93" t="str">
        <f t="shared" si="78"/>
        <v/>
      </c>
      <c r="D365" s="94" t="str">
        <f t="shared" si="79"/>
        <v/>
      </c>
      <c r="E365" s="94" t="str">
        <f t="shared" si="80"/>
        <v/>
      </c>
      <c r="F365" s="94" t="str">
        <f t="shared" si="70"/>
        <v/>
      </c>
      <c r="G365" s="93" t="str">
        <f t="shared" si="71"/>
        <v/>
      </c>
      <c r="L365" s="145" t="str">
        <f t="shared" si="81"/>
        <v/>
      </c>
      <c r="M365" s="146" t="str">
        <f t="shared" si="82"/>
        <v/>
      </c>
      <c r="N365" s="147" t="str">
        <f t="shared" si="83"/>
        <v/>
      </c>
      <c r="O365" s="148" t="str">
        <f t="shared" si="72"/>
        <v/>
      </c>
      <c r="P365" s="148" t="str">
        <f t="shared" si="73"/>
        <v/>
      </c>
      <c r="Q365" s="148" t="str">
        <f t="shared" si="74"/>
        <v/>
      </c>
      <c r="R365" s="147" t="str">
        <f t="shared" si="75"/>
        <v/>
      </c>
    </row>
    <row r="366" spans="1:18" x14ac:dyDescent="0.25">
      <c r="A366" s="91" t="str">
        <f t="shared" si="76"/>
        <v/>
      </c>
      <c r="B366" s="92" t="str">
        <f t="shared" si="77"/>
        <v/>
      </c>
      <c r="C366" s="93" t="str">
        <f t="shared" si="78"/>
        <v/>
      </c>
      <c r="D366" s="94" t="str">
        <f t="shared" si="79"/>
        <v/>
      </c>
      <c r="E366" s="94" t="str">
        <f t="shared" si="80"/>
        <v/>
      </c>
      <c r="F366" s="94" t="str">
        <f t="shared" si="70"/>
        <v/>
      </c>
      <c r="G366" s="93" t="str">
        <f t="shared" si="71"/>
        <v/>
      </c>
      <c r="L366" s="145" t="str">
        <f t="shared" si="81"/>
        <v/>
      </c>
      <c r="M366" s="146" t="str">
        <f t="shared" si="82"/>
        <v/>
      </c>
      <c r="N366" s="147" t="str">
        <f t="shared" si="83"/>
        <v/>
      </c>
      <c r="O366" s="148" t="str">
        <f t="shared" si="72"/>
        <v/>
      </c>
      <c r="P366" s="148" t="str">
        <f t="shared" si="73"/>
        <v/>
      </c>
      <c r="Q366" s="148" t="str">
        <f t="shared" si="74"/>
        <v/>
      </c>
      <c r="R366" s="147" t="str">
        <f t="shared" si="75"/>
        <v/>
      </c>
    </row>
    <row r="367" spans="1:18" x14ac:dyDescent="0.25">
      <c r="A367" s="91" t="str">
        <f t="shared" si="76"/>
        <v/>
      </c>
      <c r="B367" s="92" t="str">
        <f t="shared" si="77"/>
        <v/>
      </c>
      <c r="C367" s="93" t="str">
        <f t="shared" si="78"/>
        <v/>
      </c>
      <c r="D367" s="94" t="str">
        <f t="shared" si="79"/>
        <v/>
      </c>
      <c r="E367" s="94" t="str">
        <f t="shared" si="80"/>
        <v/>
      </c>
      <c r="F367" s="94" t="str">
        <f t="shared" si="70"/>
        <v/>
      </c>
      <c r="G367" s="93" t="str">
        <f t="shared" si="71"/>
        <v/>
      </c>
      <c r="L367" s="145" t="str">
        <f t="shared" si="81"/>
        <v/>
      </c>
      <c r="M367" s="146" t="str">
        <f t="shared" si="82"/>
        <v/>
      </c>
      <c r="N367" s="147" t="str">
        <f t="shared" si="83"/>
        <v/>
      </c>
      <c r="O367" s="148" t="str">
        <f t="shared" si="72"/>
        <v/>
      </c>
      <c r="P367" s="148" t="str">
        <f t="shared" si="73"/>
        <v/>
      </c>
      <c r="Q367" s="148" t="str">
        <f t="shared" si="74"/>
        <v/>
      </c>
      <c r="R367" s="147" t="str">
        <f t="shared" si="75"/>
        <v/>
      </c>
    </row>
    <row r="368" spans="1:18" x14ac:dyDescent="0.25">
      <c r="A368" s="91" t="str">
        <f t="shared" si="76"/>
        <v/>
      </c>
      <c r="B368" s="92" t="str">
        <f t="shared" si="77"/>
        <v/>
      </c>
      <c r="C368" s="93" t="str">
        <f t="shared" si="78"/>
        <v/>
      </c>
      <c r="D368" s="94" t="str">
        <f t="shared" si="79"/>
        <v/>
      </c>
      <c r="E368" s="94" t="str">
        <f t="shared" si="80"/>
        <v/>
      </c>
      <c r="F368" s="94" t="str">
        <f t="shared" si="70"/>
        <v/>
      </c>
      <c r="G368" s="93" t="str">
        <f t="shared" si="71"/>
        <v/>
      </c>
      <c r="L368" s="145" t="str">
        <f t="shared" si="81"/>
        <v/>
      </c>
      <c r="M368" s="146" t="str">
        <f t="shared" si="82"/>
        <v/>
      </c>
      <c r="N368" s="147" t="str">
        <f t="shared" si="83"/>
        <v/>
      </c>
      <c r="O368" s="148" t="str">
        <f t="shared" si="72"/>
        <v/>
      </c>
      <c r="P368" s="148" t="str">
        <f t="shared" si="73"/>
        <v/>
      </c>
      <c r="Q368" s="148" t="str">
        <f t="shared" si="74"/>
        <v/>
      </c>
      <c r="R368" s="147" t="str">
        <f t="shared" si="75"/>
        <v/>
      </c>
    </row>
    <row r="369" spans="1:18" x14ac:dyDescent="0.25">
      <c r="A369" s="91" t="str">
        <f t="shared" si="76"/>
        <v/>
      </c>
      <c r="B369" s="92" t="str">
        <f t="shared" si="77"/>
        <v/>
      </c>
      <c r="C369" s="93" t="str">
        <f t="shared" si="78"/>
        <v/>
      </c>
      <c r="D369" s="94" t="str">
        <f t="shared" si="79"/>
        <v/>
      </c>
      <c r="E369" s="94" t="str">
        <f t="shared" si="80"/>
        <v/>
      </c>
      <c r="F369" s="94" t="str">
        <f t="shared" si="70"/>
        <v/>
      </c>
      <c r="G369" s="93" t="str">
        <f t="shared" si="71"/>
        <v/>
      </c>
      <c r="L369" s="145" t="str">
        <f t="shared" si="81"/>
        <v/>
      </c>
      <c r="M369" s="146" t="str">
        <f t="shared" si="82"/>
        <v/>
      </c>
      <c r="N369" s="147" t="str">
        <f t="shared" si="83"/>
        <v/>
      </c>
      <c r="O369" s="148" t="str">
        <f t="shared" si="72"/>
        <v/>
      </c>
      <c r="P369" s="148" t="str">
        <f t="shared" si="73"/>
        <v/>
      </c>
      <c r="Q369" s="148" t="str">
        <f t="shared" si="74"/>
        <v/>
      </c>
      <c r="R369" s="147" t="str">
        <f t="shared" si="75"/>
        <v/>
      </c>
    </row>
    <row r="370" spans="1:18" x14ac:dyDescent="0.25">
      <c r="A370" s="91" t="str">
        <f t="shared" si="76"/>
        <v/>
      </c>
      <c r="B370" s="92" t="str">
        <f t="shared" si="77"/>
        <v/>
      </c>
      <c r="C370" s="93" t="str">
        <f t="shared" si="78"/>
        <v/>
      </c>
      <c r="D370" s="94" t="str">
        <f t="shared" si="79"/>
        <v/>
      </c>
      <c r="E370" s="94" t="str">
        <f t="shared" si="80"/>
        <v/>
      </c>
      <c r="F370" s="94" t="str">
        <f t="shared" si="70"/>
        <v/>
      </c>
      <c r="G370" s="93" t="str">
        <f t="shared" si="71"/>
        <v/>
      </c>
      <c r="L370" s="145" t="str">
        <f t="shared" si="81"/>
        <v/>
      </c>
      <c r="M370" s="146" t="str">
        <f t="shared" si="82"/>
        <v/>
      </c>
      <c r="N370" s="147" t="str">
        <f t="shared" si="83"/>
        <v/>
      </c>
      <c r="O370" s="148" t="str">
        <f t="shared" si="72"/>
        <v/>
      </c>
      <c r="P370" s="148" t="str">
        <f t="shared" si="73"/>
        <v/>
      </c>
      <c r="Q370" s="148" t="str">
        <f t="shared" si="74"/>
        <v/>
      </c>
      <c r="R370" s="147" t="str">
        <f t="shared" si="75"/>
        <v/>
      </c>
    </row>
    <row r="371" spans="1:18" x14ac:dyDescent="0.25">
      <c r="A371" s="91" t="str">
        <f t="shared" si="76"/>
        <v/>
      </c>
      <c r="B371" s="92" t="str">
        <f t="shared" si="77"/>
        <v/>
      </c>
      <c r="C371" s="93" t="str">
        <f t="shared" si="78"/>
        <v/>
      </c>
      <c r="D371" s="94" t="str">
        <f t="shared" si="79"/>
        <v/>
      </c>
      <c r="E371" s="94" t="str">
        <f t="shared" si="80"/>
        <v/>
      </c>
      <c r="F371" s="94" t="str">
        <f t="shared" si="70"/>
        <v/>
      </c>
      <c r="G371" s="93" t="str">
        <f t="shared" si="71"/>
        <v/>
      </c>
      <c r="L371" s="145" t="str">
        <f t="shared" si="81"/>
        <v/>
      </c>
      <c r="M371" s="146" t="str">
        <f t="shared" si="82"/>
        <v/>
      </c>
      <c r="N371" s="147" t="str">
        <f t="shared" si="83"/>
        <v/>
      </c>
      <c r="O371" s="148" t="str">
        <f t="shared" si="72"/>
        <v/>
      </c>
      <c r="P371" s="148" t="str">
        <f t="shared" si="73"/>
        <v/>
      </c>
      <c r="Q371" s="148" t="str">
        <f t="shared" si="74"/>
        <v/>
      </c>
      <c r="R371" s="147" t="str">
        <f t="shared" si="75"/>
        <v/>
      </c>
    </row>
    <row r="372" spans="1:18" x14ac:dyDescent="0.25">
      <c r="A372" s="91" t="str">
        <f t="shared" si="76"/>
        <v/>
      </c>
      <c r="B372" s="92" t="str">
        <f t="shared" si="77"/>
        <v/>
      </c>
      <c r="C372" s="93" t="str">
        <f t="shared" si="78"/>
        <v/>
      </c>
      <c r="D372" s="94" t="str">
        <f t="shared" si="79"/>
        <v/>
      </c>
      <c r="E372" s="94" t="str">
        <f t="shared" si="80"/>
        <v/>
      </c>
      <c r="F372" s="94" t="str">
        <f t="shared" si="70"/>
        <v/>
      </c>
      <c r="G372" s="93" t="str">
        <f t="shared" si="71"/>
        <v/>
      </c>
      <c r="L372" s="145" t="str">
        <f t="shared" si="81"/>
        <v/>
      </c>
      <c r="M372" s="146" t="str">
        <f t="shared" si="82"/>
        <v/>
      </c>
      <c r="N372" s="147" t="str">
        <f t="shared" si="83"/>
        <v/>
      </c>
      <c r="O372" s="148" t="str">
        <f t="shared" si="72"/>
        <v/>
      </c>
      <c r="P372" s="148" t="str">
        <f t="shared" si="73"/>
        <v/>
      </c>
      <c r="Q372" s="148" t="str">
        <f t="shared" si="74"/>
        <v/>
      </c>
      <c r="R372" s="147" t="str">
        <f t="shared" si="75"/>
        <v/>
      </c>
    </row>
    <row r="373" spans="1:18" x14ac:dyDescent="0.25">
      <c r="A373" s="91" t="str">
        <f t="shared" si="76"/>
        <v/>
      </c>
      <c r="B373" s="92" t="str">
        <f t="shared" si="77"/>
        <v/>
      </c>
      <c r="C373" s="93" t="str">
        <f t="shared" si="78"/>
        <v/>
      </c>
      <c r="D373" s="94" t="str">
        <f t="shared" si="79"/>
        <v/>
      </c>
      <c r="E373" s="94" t="str">
        <f t="shared" si="80"/>
        <v/>
      </c>
      <c r="F373" s="94" t="str">
        <f t="shared" si="70"/>
        <v/>
      </c>
      <c r="G373" s="93" t="str">
        <f t="shared" si="71"/>
        <v/>
      </c>
      <c r="L373" s="145" t="str">
        <f t="shared" si="81"/>
        <v/>
      </c>
      <c r="M373" s="146" t="str">
        <f t="shared" si="82"/>
        <v/>
      </c>
      <c r="N373" s="147" t="str">
        <f t="shared" si="83"/>
        <v/>
      </c>
      <c r="O373" s="148" t="str">
        <f t="shared" si="72"/>
        <v/>
      </c>
      <c r="P373" s="148" t="str">
        <f t="shared" si="73"/>
        <v/>
      </c>
      <c r="Q373" s="148" t="str">
        <f t="shared" si="74"/>
        <v/>
      </c>
      <c r="R373" s="147" t="str">
        <f t="shared" si="75"/>
        <v/>
      </c>
    </row>
    <row r="374" spans="1:18" x14ac:dyDescent="0.25">
      <c r="A374" s="91" t="str">
        <f t="shared" si="76"/>
        <v/>
      </c>
      <c r="B374" s="92" t="str">
        <f t="shared" si="77"/>
        <v/>
      </c>
      <c r="C374" s="93" t="str">
        <f t="shared" si="78"/>
        <v/>
      </c>
      <c r="D374" s="94" t="str">
        <f t="shared" si="79"/>
        <v/>
      </c>
      <c r="E374" s="94" t="str">
        <f t="shared" si="80"/>
        <v/>
      </c>
      <c r="F374" s="94" t="str">
        <f t="shared" si="70"/>
        <v/>
      </c>
      <c r="G374" s="93" t="str">
        <f t="shared" si="71"/>
        <v/>
      </c>
      <c r="L374" s="145" t="str">
        <f t="shared" si="81"/>
        <v/>
      </c>
      <c r="M374" s="146" t="str">
        <f t="shared" si="82"/>
        <v/>
      </c>
      <c r="N374" s="147" t="str">
        <f t="shared" si="83"/>
        <v/>
      </c>
      <c r="O374" s="148" t="str">
        <f t="shared" si="72"/>
        <v/>
      </c>
      <c r="P374" s="148" t="str">
        <f t="shared" si="73"/>
        <v/>
      </c>
      <c r="Q374" s="148" t="str">
        <f t="shared" si="74"/>
        <v/>
      </c>
      <c r="R374" s="147" t="str">
        <f t="shared" si="75"/>
        <v/>
      </c>
    </row>
    <row r="375" spans="1:18" x14ac:dyDescent="0.25">
      <c r="A375" s="91" t="str">
        <f t="shared" si="76"/>
        <v/>
      </c>
      <c r="B375" s="92" t="str">
        <f t="shared" si="77"/>
        <v/>
      </c>
      <c r="C375" s="93" t="str">
        <f t="shared" si="78"/>
        <v/>
      </c>
      <c r="D375" s="94" t="str">
        <f t="shared" si="79"/>
        <v/>
      </c>
      <c r="E375" s="94" t="str">
        <f t="shared" si="80"/>
        <v/>
      </c>
      <c r="F375" s="94" t="str">
        <f t="shared" si="70"/>
        <v/>
      </c>
      <c r="G375" s="93" t="str">
        <f t="shared" si="71"/>
        <v/>
      </c>
      <c r="L375" s="145" t="str">
        <f t="shared" si="81"/>
        <v/>
      </c>
      <c r="M375" s="146" t="str">
        <f t="shared" si="82"/>
        <v/>
      </c>
      <c r="N375" s="147" t="str">
        <f t="shared" si="83"/>
        <v/>
      </c>
      <c r="O375" s="148" t="str">
        <f t="shared" si="72"/>
        <v/>
      </c>
      <c r="P375" s="148" t="str">
        <f t="shared" si="73"/>
        <v/>
      </c>
      <c r="Q375" s="148" t="str">
        <f t="shared" si="74"/>
        <v/>
      </c>
      <c r="R375" s="147" t="str">
        <f t="shared" si="75"/>
        <v/>
      </c>
    </row>
    <row r="376" spans="1:18" x14ac:dyDescent="0.25">
      <c r="A376" s="91" t="str">
        <f t="shared" si="76"/>
        <v/>
      </c>
      <c r="B376" s="92" t="str">
        <f t="shared" si="77"/>
        <v/>
      </c>
      <c r="C376" s="93" t="str">
        <f t="shared" si="78"/>
        <v/>
      </c>
      <c r="D376" s="94" t="str">
        <f t="shared" si="79"/>
        <v/>
      </c>
      <c r="E376" s="94" t="str">
        <f t="shared" si="80"/>
        <v/>
      </c>
      <c r="F376" s="94" t="str">
        <f t="shared" si="70"/>
        <v/>
      </c>
      <c r="G376" s="93" t="str">
        <f t="shared" si="71"/>
        <v/>
      </c>
      <c r="L376" s="145" t="str">
        <f t="shared" si="81"/>
        <v/>
      </c>
      <c r="M376" s="146" t="str">
        <f t="shared" si="82"/>
        <v/>
      </c>
      <c r="N376" s="147" t="str">
        <f t="shared" si="83"/>
        <v/>
      </c>
      <c r="O376" s="148" t="str">
        <f t="shared" si="72"/>
        <v/>
      </c>
      <c r="P376" s="148" t="str">
        <f t="shared" si="73"/>
        <v/>
      </c>
      <c r="Q376" s="148" t="str">
        <f t="shared" si="74"/>
        <v/>
      </c>
      <c r="R376" s="147" t="str">
        <f t="shared" si="75"/>
        <v/>
      </c>
    </row>
    <row r="377" spans="1:18" x14ac:dyDescent="0.25">
      <c r="A377" s="91" t="str">
        <f t="shared" si="76"/>
        <v/>
      </c>
      <c r="B377" s="92" t="str">
        <f t="shared" si="77"/>
        <v/>
      </c>
      <c r="C377" s="93" t="str">
        <f t="shared" si="78"/>
        <v/>
      </c>
      <c r="D377" s="94" t="str">
        <f t="shared" si="79"/>
        <v/>
      </c>
      <c r="E377" s="94" t="str">
        <f t="shared" si="80"/>
        <v/>
      </c>
      <c r="F377" s="94" t="str">
        <f t="shared" si="70"/>
        <v/>
      </c>
      <c r="G377" s="93" t="str">
        <f t="shared" si="71"/>
        <v/>
      </c>
      <c r="L377" s="145" t="str">
        <f t="shared" si="81"/>
        <v/>
      </c>
      <c r="M377" s="146" t="str">
        <f t="shared" si="82"/>
        <v/>
      </c>
      <c r="N377" s="147" t="str">
        <f t="shared" si="83"/>
        <v/>
      </c>
      <c r="O377" s="148" t="str">
        <f t="shared" si="72"/>
        <v/>
      </c>
      <c r="P377" s="148" t="str">
        <f t="shared" si="73"/>
        <v/>
      </c>
      <c r="Q377" s="148" t="str">
        <f t="shared" si="74"/>
        <v/>
      </c>
      <c r="R377" s="147" t="str">
        <f t="shared" si="75"/>
        <v/>
      </c>
    </row>
    <row r="378" spans="1:18" x14ac:dyDescent="0.25">
      <c r="A378" s="91" t="str">
        <f t="shared" si="76"/>
        <v/>
      </c>
      <c r="B378" s="92" t="str">
        <f t="shared" si="77"/>
        <v/>
      </c>
      <c r="C378" s="93" t="str">
        <f t="shared" si="78"/>
        <v/>
      </c>
      <c r="D378" s="94" t="str">
        <f t="shared" si="79"/>
        <v/>
      </c>
      <c r="E378" s="94" t="str">
        <f t="shared" si="80"/>
        <v/>
      </c>
      <c r="F378" s="94" t="str">
        <f t="shared" si="70"/>
        <v/>
      </c>
      <c r="G378" s="93" t="str">
        <f t="shared" si="71"/>
        <v/>
      </c>
      <c r="L378" s="145" t="str">
        <f t="shared" si="81"/>
        <v/>
      </c>
      <c r="M378" s="146" t="str">
        <f t="shared" si="82"/>
        <v/>
      </c>
      <c r="N378" s="147" t="str">
        <f t="shared" si="83"/>
        <v/>
      </c>
      <c r="O378" s="148" t="str">
        <f t="shared" si="72"/>
        <v/>
      </c>
      <c r="P378" s="148" t="str">
        <f t="shared" si="73"/>
        <v/>
      </c>
      <c r="Q378" s="148" t="str">
        <f t="shared" si="74"/>
        <v/>
      </c>
      <c r="R378" s="147" t="str">
        <f t="shared" si="75"/>
        <v/>
      </c>
    </row>
    <row r="379" spans="1:18" x14ac:dyDescent="0.25">
      <c r="A379" s="91" t="str">
        <f t="shared" si="76"/>
        <v/>
      </c>
      <c r="B379" s="92" t="str">
        <f t="shared" si="77"/>
        <v/>
      </c>
      <c r="C379" s="93" t="str">
        <f t="shared" si="78"/>
        <v/>
      </c>
      <c r="D379" s="94" t="str">
        <f t="shared" si="79"/>
        <v/>
      </c>
      <c r="E379" s="94" t="str">
        <f t="shared" si="80"/>
        <v/>
      </c>
      <c r="F379" s="94" t="str">
        <f t="shared" si="70"/>
        <v/>
      </c>
      <c r="G379" s="93" t="str">
        <f t="shared" si="71"/>
        <v/>
      </c>
      <c r="L379" s="145" t="str">
        <f t="shared" si="81"/>
        <v/>
      </c>
      <c r="M379" s="146" t="str">
        <f t="shared" si="82"/>
        <v/>
      </c>
      <c r="N379" s="147" t="str">
        <f t="shared" si="83"/>
        <v/>
      </c>
      <c r="O379" s="148" t="str">
        <f t="shared" si="72"/>
        <v/>
      </c>
      <c r="P379" s="148" t="str">
        <f t="shared" si="73"/>
        <v/>
      </c>
      <c r="Q379" s="148" t="str">
        <f t="shared" si="74"/>
        <v/>
      </c>
      <c r="R379" s="147" t="str">
        <f t="shared" si="75"/>
        <v/>
      </c>
    </row>
    <row r="380" spans="1:18" x14ac:dyDescent="0.25">
      <c r="A380" s="91" t="str">
        <f t="shared" si="76"/>
        <v/>
      </c>
      <c r="B380" s="92" t="str">
        <f t="shared" si="77"/>
        <v/>
      </c>
      <c r="C380" s="93" t="str">
        <f t="shared" si="78"/>
        <v/>
      </c>
      <c r="D380" s="94" t="str">
        <f t="shared" si="79"/>
        <v/>
      </c>
      <c r="E380" s="94" t="str">
        <f t="shared" si="80"/>
        <v/>
      </c>
      <c r="F380" s="94" t="str">
        <f t="shared" si="70"/>
        <v/>
      </c>
      <c r="G380" s="93" t="str">
        <f t="shared" si="71"/>
        <v/>
      </c>
      <c r="L380" s="145" t="str">
        <f t="shared" si="81"/>
        <v/>
      </c>
      <c r="M380" s="146" t="str">
        <f t="shared" si="82"/>
        <v/>
      </c>
      <c r="N380" s="147" t="str">
        <f t="shared" si="83"/>
        <v/>
      </c>
      <c r="O380" s="148" t="str">
        <f t="shared" si="72"/>
        <v/>
      </c>
      <c r="P380" s="148" t="str">
        <f t="shared" si="73"/>
        <v/>
      </c>
      <c r="Q380" s="148" t="str">
        <f t="shared" si="74"/>
        <v/>
      </c>
      <c r="R380" s="147" t="str">
        <f t="shared" si="75"/>
        <v/>
      </c>
    </row>
    <row r="381" spans="1:18" x14ac:dyDescent="0.25">
      <c r="A381" s="91" t="str">
        <f t="shared" si="76"/>
        <v/>
      </c>
      <c r="B381" s="92" t="str">
        <f t="shared" si="77"/>
        <v/>
      </c>
      <c r="C381" s="93" t="str">
        <f t="shared" si="78"/>
        <v/>
      </c>
      <c r="D381" s="94" t="str">
        <f t="shared" si="79"/>
        <v/>
      </c>
      <c r="E381" s="94" t="str">
        <f t="shared" si="80"/>
        <v/>
      </c>
      <c r="F381" s="94" t="str">
        <f t="shared" si="70"/>
        <v/>
      </c>
      <c r="G381" s="93" t="str">
        <f t="shared" si="71"/>
        <v/>
      </c>
      <c r="L381" s="145" t="str">
        <f t="shared" si="81"/>
        <v/>
      </c>
      <c r="M381" s="146" t="str">
        <f t="shared" si="82"/>
        <v/>
      </c>
      <c r="N381" s="147" t="str">
        <f t="shared" si="83"/>
        <v/>
      </c>
      <c r="O381" s="148" t="str">
        <f t="shared" si="72"/>
        <v/>
      </c>
      <c r="P381" s="148" t="str">
        <f t="shared" si="73"/>
        <v/>
      </c>
      <c r="Q381" s="148" t="str">
        <f t="shared" si="74"/>
        <v/>
      </c>
      <c r="R381" s="147" t="str">
        <f t="shared" si="75"/>
        <v/>
      </c>
    </row>
    <row r="382" spans="1:18" x14ac:dyDescent="0.25">
      <c r="A382" s="91" t="str">
        <f t="shared" si="76"/>
        <v/>
      </c>
      <c r="B382" s="92" t="str">
        <f t="shared" si="77"/>
        <v/>
      </c>
      <c r="C382" s="93" t="str">
        <f t="shared" si="78"/>
        <v/>
      </c>
      <c r="D382" s="94" t="str">
        <f t="shared" si="79"/>
        <v/>
      </c>
      <c r="E382" s="94" t="str">
        <f t="shared" si="80"/>
        <v/>
      </c>
      <c r="F382" s="94" t="str">
        <f t="shared" si="70"/>
        <v/>
      </c>
      <c r="G382" s="93" t="str">
        <f t="shared" si="71"/>
        <v/>
      </c>
      <c r="L382" s="145" t="str">
        <f t="shared" si="81"/>
        <v/>
      </c>
      <c r="M382" s="146" t="str">
        <f t="shared" si="82"/>
        <v/>
      </c>
      <c r="N382" s="147" t="str">
        <f t="shared" si="83"/>
        <v/>
      </c>
      <c r="O382" s="148" t="str">
        <f t="shared" si="72"/>
        <v/>
      </c>
      <c r="P382" s="148" t="str">
        <f t="shared" si="73"/>
        <v/>
      </c>
      <c r="Q382" s="148" t="str">
        <f t="shared" si="74"/>
        <v/>
      </c>
      <c r="R382" s="147" t="str">
        <f t="shared" si="75"/>
        <v/>
      </c>
    </row>
    <row r="383" spans="1:18" x14ac:dyDescent="0.25">
      <c r="A383" s="91" t="str">
        <f t="shared" si="76"/>
        <v/>
      </c>
      <c r="B383" s="92" t="str">
        <f t="shared" si="77"/>
        <v/>
      </c>
      <c r="C383" s="93" t="str">
        <f t="shared" si="78"/>
        <v/>
      </c>
      <c r="D383" s="94" t="str">
        <f t="shared" si="79"/>
        <v/>
      </c>
      <c r="E383" s="94" t="str">
        <f t="shared" si="80"/>
        <v/>
      </c>
      <c r="F383" s="94" t="str">
        <f t="shared" si="70"/>
        <v/>
      </c>
      <c r="G383" s="93" t="str">
        <f t="shared" si="71"/>
        <v/>
      </c>
      <c r="L383" s="145" t="str">
        <f t="shared" si="81"/>
        <v/>
      </c>
      <c r="M383" s="146" t="str">
        <f t="shared" si="82"/>
        <v/>
      </c>
      <c r="N383" s="147" t="str">
        <f t="shared" si="83"/>
        <v/>
      </c>
      <c r="O383" s="148" t="str">
        <f t="shared" si="72"/>
        <v/>
      </c>
      <c r="P383" s="148" t="str">
        <f t="shared" si="73"/>
        <v/>
      </c>
      <c r="Q383" s="148" t="str">
        <f t="shared" si="74"/>
        <v/>
      </c>
      <c r="R383" s="147" t="str">
        <f t="shared" si="75"/>
        <v/>
      </c>
    </row>
    <row r="384" spans="1:18" x14ac:dyDescent="0.25">
      <c r="A384" s="91" t="str">
        <f t="shared" si="76"/>
        <v/>
      </c>
      <c r="B384" s="92" t="str">
        <f t="shared" si="77"/>
        <v/>
      </c>
      <c r="C384" s="93" t="str">
        <f t="shared" si="78"/>
        <v/>
      </c>
      <c r="D384" s="94" t="str">
        <f t="shared" si="79"/>
        <v/>
      </c>
      <c r="E384" s="94" t="str">
        <f t="shared" si="80"/>
        <v/>
      </c>
      <c r="F384" s="94" t="str">
        <f t="shared" si="70"/>
        <v/>
      </c>
      <c r="G384" s="93" t="str">
        <f t="shared" si="71"/>
        <v/>
      </c>
      <c r="L384" s="145" t="str">
        <f t="shared" si="81"/>
        <v/>
      </c>
      <c r="M384" s="146" t="str">
        <f t="shared" si="82"/>
        <v/>
      </c>
      <c r="N384" s="147" t="str">
        <f t="shared" si="83"/>
        <v/>
      </c>
      <c r="O384" s="148" t="str">
        <f t="shared" si="72"/>
        <v/>
      </c>
      <c r="P384" s="148" t="str">
        <f t="shared" si="73"/>
        <v/>
      </c>
      <c r="Q384" s="148" t="str">
        <f t="shared" si="74"/>
        <v/>
      </c>
      <c r="R384" s="147" t="str">
        <f t="shared" si="75"/>
        <v/>
      </c>
    </row>
    <row r="385" spans="1:18" x14ac:dyDescent="0.25">
      <c r="A385" s="91" t="str">
        <f t="shared" si="76"/>
        <v/>
      </c>
      <c r="B385" s="92" t="str">
        <f t="shared" si="77"/>
        <v/>
      </c>
      <c r="C385" s="93" t="str">
        <f t="shared" si="78"/>
        <v/>
      </c>
      <c r="D385" s="94" t="str">
        <f t="shared" si="79"/>
        <v/>
      </c>
      <c r="E385" s="94" t="str">
        <f t="shared" si="80"/>
        <v/>
      </c>
      <c r="F385" s="94" t="str">
        <f t="shared" si="70"/>
        <v/>
      </c>
      <c r="G385" s="93" t="str">
        <f t="shared" si="71"/>
        <v/>
      </c>
      <c r="L385" s="145" t="str">
        <f t="shared" si="81"/>
        <v/>
      </c>
      <c r="M385" s="146" t="str">
        <f t="shared" si="82"/>
        <v/>
      </c>
      <c r="N385" s="147" t="str">
        <f t="shared" si="83"/>
        <v/>
      </c>
      <c r="O385" s="148" t="str">
        <f t="shared" si="72"/>
        <v/>
      </c>
      <c r="P385" s="148" t="str">
        <f t="shared" si="73"/>
        <v/>
      </c>
      <c r="Q385" s="148" t="str">
        <f t="shared" si="74"/>
        <v/>
      </c>
      <c r="R385" s="147" t="str">
        <f t="shared" si="75"/>
        <v/>
      </c>
    </row>
    <row r="386" spans="1:18" x14ac:dyDescent="0.25">
      <c r="A386" s="91" t="str">
        <f t="shared" si="76"/>
        <v/>
      </c>
      <c r="B386" s="92" t="str">
        <f t="shared" si="77"/>
        <v/>
      </c>
      <c r="C386" s="93" t="str">
        <f t="shared" si="78"/>
        <v/>
      </c>
      <c r="D386" s="94" t="str">
        <f t="shared" si="79"/>
        <v/>
      </c>
      <c r="E386" s="94" t="str">
        <f t="shared" si="80"/>
        <v/>
      </c>
      <c r="F386" s="94" t="str">
        <f t="shared" si="70"/>
        <v/>
      </c>
      <c r="G386" s="93" t="str">
        <f t="shared" si="71"/>
        <v/>
      </c>
      <c r="L386" s="145" t="str">
        <f t="shared" si="81"/>
        <v/>
      </c>
      <c r="M386" s="146" t="str">
        <f t="shared" si="82"/>
        <v/>
      </c>
      <c r="N386" s="147" t="str">
        <f t="shared" si="83"/>
        <v/>
      </c>
      <c r="O386" s="148" t="str">
        <f t="shared" si="72"/>
        <v/>
      </c>
      <c r="P386" s="148" t="str">
        <f t="shared" si="73"/>
        <v/>
      </c>
      <c r="Q386" s="148" t="str">
        <f t="shared" si="74"/>
        <v/>
      </c>
      <c r="R386" s="147" t="str">
        <f t="shared" si="75"/>
        <v/>
      </c>
    </row>
    <row r="387" spans="1:18" x14ac:dyDescent="0.25">
      <c r="A387" s="91" t="str">
        <f t="shared" si="76"/>
        <v/>
      </c>
      <c r="B387" s="92" t="str">
        <f t="shared" si="77"/>
        <v/>
      </c>
      <c r="C387" s="93" t="str">
        <f t="shared" si="78"/>
        <v/>
      </c>
      <c r="D387" s="94" t="str">
        <f t="shared" si="79"/>
        <v/>
      </c>
      <c r="E387" s="94" t="str">
        <f t="shared" si="80"/>
        <v/>
      </c>
      <c r="F387" s="94" t="str">
        <f t="shared" si="70"/>
        <v/>
      </c>
      <c r="G387" s="93" t="str">
        <f t="shared" si="71"/>
        <v/>
      </c>
      <c r="L387" s="145" t="str">
        <f t="shared" si="81"/>
        <v/>
      </c>
      <c r="M387" s="146" t="str">
        <f t="shared" si="82"/>
        <v/>
      </c>
      <c r="N387" s="147" t="str">
        <f t="shared" si="83"/>
        <v/>
      </c>
      <c r="O387" s="148" t="str">
        <f t="shared" si="72"/>
        <v/>
      </c>
      <c r="P387" s="148" t="str">
        <f t="shared" si="73"/>
        <v/>
      </c>
      <c r="Q387" s="148" t="str">
        <f t="shared" si="74"/>
        <v/>
      </c>
      <c r="R387" s="147" t="str">
        <f t="shared" si="75"/>
        <v/>
      </c>
    </row>
    <row r="388" spans="1:18" x14ac:dyDescent="0.25">
      <c r="A388" s="91" t="str">
        <f t="shared" si="76"/>
        <v/>
      </c>
      <c r="B388" s="92" t="str">
        <f t="shared" si="77"/>
        <v/>
      </c>
      <c r="C388" s="93" t="str">
        <f t="shared" si="78"/>
        <v/>
      </c>
      <c r="D388" s="94" t="str">
        <f t="shared" si="79"/>
        <v/>
      </c>
      <c r="E388" s="94" t="str">
        <f t="shared" si="80"/>
        <v/>
      </c>
      <c r="F388" s="94" t="str">
        <f t="shared" si="70"/>
        <v/>
      </c>
      <c r="G388" s="93" t="str">
        <f t="shared" si="71"/>
        <v/>
      </c>
      <c r="L388" s="145" t="str">
        <f t="shared" si="81"/>
        <v/>
      </c>
      <c r="M388" s="146" t="str">
        <f t="shared" si="82"/>
        <v/>
      </c>
      <c r="N388" s="147" t="str">
        <f t="shared" si="83"/>
        <v/>
      </c>
      <c r="O388" s="148" t="str">
        <f t="shared" si="72"/>
        <v/>
      </c>
      <c r="P388" s="148" t="str">
        <f t="shared" si="73"/>
        <v/>
      </c>
      <c r="Q388" s="148" t="str">
        <f t="shared" si="74"/>
        <v/>
      </c>
      <c r="R388" s="147" t="str">
        <f t="shared" si="75"/>
        <v/>
      </c>
    </row>
    <row r="389" spans="1:18" x14ac:dyDescent="0.25">
      <c r="A389" s="91" t="str">
        <f t="shared" si="76"/>
        <v/>
      </c>
      <c r="B389" s="92" t="str">
        <f t="shared" si="77"/>
        <v/>
      </c>
      <c r="C389" s="93" t="str">
        <f t="shared" si="78"/>
        <v/>
      </c>
      <c r="D389" s="94" t="str">
        <f t="shared" si="79"/>
        <v/>
      </c>
      <c r="E389" s="94" t="str">
        <f t="shared" si="80"/>
        <v/>
      </c>
      <c r="F389" s="94" t="str">
        <f t="shared" si="70"/>
        <v/>
      </c>
      <c r="G389" s="93" t="str">
        <f t="shared" si="71"/>
        <v/>
      </c>
      <c r="L389" s="145" t="str">
        <f t="shared" si="81"/>
        <v/>
      </c>
      <c r="M389" s="146" t="str">
        <f t="shared" si="82"/>
        <v/>
      </c>
      <c r="N389" s="147" t="str">
        <f t="shared" si="83"/>
        <v/>
      </c>
      <c r="O389" s="148" t="str">
        <f t="shared" si="72"/>
        <v/>
      </c>
      <c r="P389" s="148" t="str">
        <f t="shared" si="73"/>
        <v/>
      </c>
      <c r="Q389" s="148" t="str">
        <f t="shared" si="74"/>
        <v/>
      </c>
      <c r="R389" s="147" t="str">
        <f t="shared" si="75"/>
        <v/>
      </c>
    </row>
    <row r="390" spans="1:18" x14ac:dyDescent="0.25">
      <c r="A390" s="91" t="str">
        <f t="shared" si="76"/>
        <v/>
      </c>
      <c r="B390" s="92" t="str">
        <f t="shared" si="77"/>
        <v/>
      </c>
      <c r="C390" s="93" t="str">
        <f t="shared" si="78"/>
        <v/>
      </c>
      <c r="D390" s="94" t="str">
        <f t="shared" si="79"/>
        <v/>
      </c>
      <c r="E390" s="94" t="str">
        <f t="shared" si="80"/>
        <v/>
      </c>
      <c r="F390" s="94" t="str">
        <f t="shared" si="70"/>
        <v/>
      </c>
      <c r="G390" s="93" t="str">
        <f t="shared" si="71"/>
        <v/>
      </c>
      <c r="L390" s="145" t="str">
        <f t="shared" si="81"/>
        <v/>
      </c>
      <c r="M390" s="146" t="str">
        <f t="shared" si="82"/>
        <v/>
      </c>
      <c r="N390" s="147" t="str">
        <f t="shared" si="83"/>
        <v/>
      </c>
      <c r="O390" s="148" t="str">
        <f t="shared" si="72"/>
        <v/>
      </c>
      <c r="P390" s="148" t="str">
        <f t="shared" si="73"/>
        <v/>
      </c>
      <c r="Q390" s="148" t="str">
        <f t="shared" si="74"/>
        <v/>
      </c>
      <c r="R390" s="147" t="str">
        <f t="shared" si="75"/>
        <v/>
      </c>
    </row>
    <row r="391" spans="1:18" x14ac:dyDescent="0.25">
      <c r="A391" s="91" t="str">
        <f t="shared" si="76"/>
        <v/>
      </c>
      <c r="B391" s="92" t="str">
        <f t="shared" si="77"/>
        <v/>
      </c>
      <c r="C391" s="93" t="str">
        <f t="shared" si="78"/>
        <v/>
      </c>
      <c r="D391" s="94" t="str">
        <f t="shared" si="79"/>
        <v/>
      </c>
      <c r="E391" s="94" t="str">
        <f t="shared" si="80"/>
        <v/>
      </c>
      <c r="F391" s="94" t="str">
        <f t="shared" si="70"/>
        <v/>
      </c>
      <c r="G391" s="93" t="str">
        <f t="shared" si="71"/>
        <v/>
      </c>
      <c r="L391" s="145" t="str">
        <f t="shared" si="81"/>
        <v/>
      </c>
      <c r="M391" s="146" t="str">
        <f t="shared" si="82"/>
        <v/>
      </c>
      <c r="N391" s="147" t="str">
        <f t="shared" si="83"/>
        <v/>
      </c>
      <c r="O391" s="148" t="str">
        <f t="shared" si="72"/>
        <v/>
      </c>
      <c r="P391" s="148" t="str">
        <f t="shared" si="73"/>
        <v/>
      </c>
      <c r="Q391" s="148" t="str">
        <f t="shared" si="74"/>
        <v/>
      </c>
      <c r="R391" s="147" t="str">
        <f t="shared" si="75"/>
        <v/>
      </c>
    </row>
    <row r="392" spans="1:18" x14ac:dyDescent="0.25">
      <c r="A392" s="91" t="str">
        <f t="shared" si="76"/>
        <v/>
      </c>
      <c r="B392" s="92" t="str">
        <f t="shared" si="77"/>
        <v/>
      </c>
      <c r="C392" s="93" t="str">
        <f t="shared" si="78"/>
        <v/>
      </c>
      <c r="D392" s="94" t="str">
        <f t="shared" si="79"/>
        <v/>
      </c>
      <c r="E392" s="94" t="str">
        <f t="shared" si="80"/>
        <v/>
      </c>
      <c r="F392" s="94" t="str">
        <f t="shared" si="70"/>
        <v/>
      </c>
      <c r="G392" s="93" t="str">
        <f t="shared" si="71"/>
        <v/>
      </c>
      <c r="L392" s="145" t="str">
        <f t="shared" si="81"/>
        <v/>
      </c>
      <c r="M392" s="146" t="str">
        <f t="shared" si="82"/>
        <v/>
      </c>
      <c r="N392" s="147" t="str">
        <f t="shared" si="83"/>
        <v/>
      </c>
      <c r="O392" s="148" t="str">
        <f t="shared" si="72"/>
        <v/>
      </c>
      <c r="P392" s="148" t="str">
        <f t="shared" si="73"/>
        <v/>
      </c>
      <c r="Q392" s="148" t="str">
        <f t="shared" si="74"/>
        <v/>
      </c>
      <c r="R392" s="147" t="str">
        <f t="shared" si="75"/>
        <v/>
      </c>
    </row>
    <row r="393" spans="1:18" x14ac:dyDescent="0.25">
      <c r="A393" s="91" t="str">
        <f t="shared" si="76"/>
        <v/>
      </c>
      <c r="B393" s="92" t="str">
        <f t="shared" si="77"/>
        <v/>
      </c>
      <c r="C393" s="93" t="str">
        <f t="shared" si="78"/>
        <v/>
      </c>
      <c r="D393" s="94" t="str">
        <f t="shared" si="79"/>
        <v/>
      </c>
      <c r="E393" s="94" t="str">
        <f t="shared" si="80"/>
        <v/>
      </c>
      <c r="F393" s="94" t="str">
        <f t="shared" si="70"/>
        <v/>
      </c>
      <c r="G393" s="93" t="str">
        <f t="shared" si="71"/>
        <v/>
      </c>
      <c r="L393" s="145" t="str">
        <f t="shared" si="81"/>
        <v/>
      </c>
      <c r="M393" s="146" t="str">
        <f t="shared" si="82"/>
        <v/>
      </c>
      <c r="N393" s="147" t="str">
        <f t="shared" si="83"/>
        <v/>
      </c>
      <c r="O393" s="148" t="str">
        <f t="shared" si="72"/>
        <v/>
      </c>
      <c r="P393" s="148" t="str">
        <f t="shared" si="73"/>
        <v/>
      </c>
      <c r="Q393" s="148" t="str">
        <f t="shared" si="74"/>
        <v/>
      </c>
      <c r="R393" s="147" t="str">
        <f t="shared" si="75"/>
        <v/>
      </c>
    </row>
    <row r="394" spans="1:18" x14ac:dyDescent="0.25">
      <c r="A394" s="91" t="str">
        <f t="shared" si="76"/>
        <v/>
      </c>
      <c r="B394" s="92" t="str">
        <f t="shared" si="77"/>
        <v/>
      </c>
      <c r="C394" s="93" t="str">
        <f t="shared" si="78"/>
        <v/>
      </c>
      <c r="D394" s="94" t="str">
        <f t="shared" si="79"/>
        <v/>
      </c>
      <c r="E394" s="94" t="str">
        <f t="shared" si="80"/>
        <v/>
      </c>
      <c r="F394" s="94" t="str">
        <f t="shared" si="70"/>
        <v/>
      </c>
      <c r="G394" s="93" t="str">
        <f t="shared" si="71"/>
        <v/>
      </c>
      <c r="L394" s="145" t="str">
        <f t="shared" si="81"/>
        <v/>
      </c>
      <c r="M394" s="146" t="str">
        <f t="shared" si="82"/>
        <v/>
      </c>
      <c r="N394" s="147" t="str">
        <f t="shared" si="83"/>
        <v/>
      </c>
      <c r="O394" s="148" t="str">
        <f t="shared" si="72"/>
        <v/>
      </c>
      <c r="P394" s="148" t="str">
        <f t="shared" si="73"/>
        <v/>
      </c>
      <c r="Q394" s="148" t="str">
        <f t="shared" si="74"/>
        <v/>
      </c>
      <c r="R394" s="147" t="str">
        <f t="shared" si="75"/>
        <v/>
      </c>
    </row>
    <row r="395" spans="1:18" x14ac:dyDescent="0.25">
      <c r="A395" s="91" t="str">
        <f t="shared" si="76"/>
        <v/>
      </c>
      <c r="B395" s="92" t="str">
        <f t="shared" si="77"/>
        <v/>
      </c>
      <c r="C395" s="93" t="str">
        <f t="shared" si="78"/>
        <v/>
      </c>
      <c r="D395" s="94" t="str">
        <f t="shared" si="79"/>
        <v/>
      </c>
      <c r="E395" s="94" t="str">
        <f t="shared" si="80"/>
        <v/>
      </c>
      <c r="F395" s="94" t="str">
        <f t="shared" si="70"/>
        <v/>
      </c>
      <c r="G395" s="93" t="str">
        <f t="shared" si="71"/>
        <v/>
      </c>
      <c r="L395" s="145" t="str">
        <f t="shared" si="81"/>
        <v/>
      </c>
      <c r="M395" s="146" t="str">
        <f t="shared" si="82"/>
        <v/>
      </c>
      <c r="N395" s="147" t="str">
        <f t="shared" si="83"/>
        <v/>
      </c>
      <c r="O395" s="148" t="str">
        <f t="shared" si="72"/>
        <v/>
      </c>
      <c r="P395" s="148" t="str">
        <f t="shared" si="73"/>
        <v/>
      </c>
      <c r="Q395" s="148" t="str">
        <f t="shared" si="74"/>
        <v/>
      </c>
      <c r="R395" s="147" t="str">
        <f t="shared" si="75"/>
        <v/>
      </c>
    </row>
    <row r="396" spans="1:18" x14ac:dyDescent="0.25">
      <c r="A396" s="91" t="str">
        <f t="shared" si="76"/>
        <v/>
      </c>
      <c r="B396" s="92" t="str">
        <f t="shared" si="77"/>
        <v/>
      </c>
      <c r="C396" s="93" t="str">
        <f t="shared" si="78"/>
        <v/>
      </c>
      <c r="D396" s="94" t="str">
        <f t="shared" si="79"/>
        <v/>
      </c>
      <c r="E396" s="94" t="str">
        <f t="shared" si="80"/>
        <v/>
      </c>
      <c r="F396" s="94" t="str">
        <f t="shared" si="70"/>
        <v/>
      </c>
      <c r="G396" s="93" t="str">
        <f t="shared" si="71"/>
        <v/>
      </c>
      <c r="L396" s="145" t="str">
        <f t="shared" si="81"/>
        <v/>
      </c>
      <c r="M396" s="146" t="str">
        <f t="shared" si="82"/>
        <v/>
      </c>
      <c r="N396" s="147" t="str">
        <f t="shared" si="83"/>
        <v/>
      </c>
      <c r="O396" s="148" t="str">
        <f t="shared" si="72"/>
        <v/>
      </c>
      <c r="P396" s="148" t="str">
        <f t="shared" si="73"/>
        <v/>
      </c>
      <c r="Q396" s="148" t="str">
        <f t="shared" si="74"/>
        <v/>
      </c>
      <c r="R396" s="147" t="str">
        <f t="shared" si="75"/>
        <v/>
      </c>
    </row>
    <row r="397" spans="1:18" x14ac:dyDescent="0.25">
      <c r="A397" s="91" t="str">
        <f t="shared" si="76"/>
        <v/>
      </c>
      <c r="B397" s="92" t="str">
        <f t="shared" si="77"/>
        <v/>
      </c>
      <c r="C397" s="93" t="str">
        <f t="shared" si="78"/>
        <v/>
      </c>
      <c r="D397" s="94" t="str">
        <f t="shared" si="79"/>
        <v/>
      </c>
      <c r="E397" s="94" t="str">
        <f t="shared" si="80"/>
        <v/>
      </c>
      <c r="F397" s="94" t="str">
        <f t="shared" si="70"/>
        <v/>
      </c>
      <c r="G397" s="93" t="str">
        <f t="shared" si="71"/>
        <v/>
      </c>
      <c r="L397" s="145" t="str">
        <f t="shared" si="81"/>
        <v/>
      </c>
      <c r="M397" s="146" t="str">
        <f t="shared" si="82"/>
        <v/>
      </c>
      <c r="N397" s="147" t="str">
        <f t="shared" si="83"/>
        <v/>
      </c>
      <c r="O397" s="148" t="str">
        <f t="shared" si="72"/>
        <v/>
      </c>
      <c r="P397" s="148" t="str">
        <f t="shared" si="73"/>
        <v/>
      </c>
      <c r="Q397" s="148" t="str">
        <f t="shared" si="74"/>
        <v/>
      </c>
      <c r="R397" s="147" t="str">
        <f t="shared" si="75"/>
        <v/>
      </c>
    </row>
    <row r="398" spans="1:18" x14ac:dyDescent="0.25">
      <c r="A398" s="91" t="str">
        <f t="shared" si="76"/>
        <v/>
      </c>
      <c r="B398" s="92" t="str">
        <f t="shared" si="77"/>
        <v/>
      </c>
      <c r="C398" s="93" t="str">
        <f t="shared" si="78"/>
        <v/>
      </c>
      <c r="D398" s="94" t="str">
        <f t="shared" si="79"/>
        <v/>
      </c>
      <c r="E398" s="94" t="str">
        <f t="shared" si="80"/>
        <v/>
      </c>
      <c r="F398" s="94" t="str">
        <f t="shared" si="70"/>
        <v/>
      </c>
      <c r="G398" s="93" t="str">
        <f t="shared" si="71"/>
        <v/>
      </c>
      <c r="L398" s="145" t="str">
        <f t="shared" si="81"/>
        <v/>
      </c>
      <c r="M398" s="146" t="str">
        <f t="shared" si="82"/>
        <v/>
      </c>
      <c r="N398" s="147" t="str">
        <f t="shared" si="83"/>
        <v/>
      </c>
      <c r="O398" s="148" t="str">
        <f t="shared" si="72"/>
        <v/>
      </c>
      <c r="P398" s="148" t="str">
        <f t="shared" si="73"/>
        <v/>
      </c>
      <c r="Q398" s="148" t="str">
        <f t="shared" si="74"/>
        <v/>
      </c>
      <c r="R398" s="147" t="str">
        <f t="shared" si="75"/>
        <v/>
      </c>
    </row>
    <row r="399" spans="1:18" x14ac:dyDescent="0.25">
      <c r="A399" s="91" t="str">
        <f t="shared" si="76"/>
        <v/>
      </c>
      <c r="B399" s="92" t="str">
        <f t="shared" si="77"/>
        <v/>
      </c>
      <c r="C399" s="93" t="str">
        <f t="shared" si="78"/>
        <v/>
      </c>
      <c r="D399" s="94" t="str">
        <f t="shared" si="79"/>
        <v/>
      </c>
      <c r="E399" s="94" t="str">
        <f t="shared" si="80"/>
        <v/>
      </c>
      <c r="F399" s="94" t="str">
        <f t="shared" si="70"/>
        <v/>
      </c>
      <c r="G399" s="93" t="str">
        <f t="shared" si="71"/>
        <v/>
      </c>
      <c r="L399" s="145" t="str">
        <f t="shared" si="81"/>
        <v/>
      </c>
      <c r="M399" s="146" t="str">
        <f t="shared" si="82"/>
        <v/>
      </c>
      <c r="N399" s="147" t="str">
        <f t="shared" si="83"/>
        <v/>
      </c>
      <c r="O399" s="148" t="str">
        <f t="shared" si="72"/>
        <v/>
      </c>
      <c r="P399" s="148" t="str">
        <f t="shared" si="73"/>
        <v/>
      </c>
      <c r="Q399" s="148" t="str">
        <f t="shared" si="74"/>
        <v/>
      </c>
      <c r="R399" s="147" t="str">
        <f t="shared" si="75"/>
        <v/>
      </c>
    </row>
    <row r="400" spans="1:18" x14ac:dyDescent="0.25">
      <c r="A400" s="91" t="str">
        <f t="shared" si="76"/>
        <v/>
      </c>
      <c r="B400" s="92" t="str">
        <f t="shared" si="77"/>
        <v/>
      </c>
      <c r="C400" s="93" t="str">
        <f t="shared" si="78"/>
        <v/>
      </c>
      <c r="D400" s="94" t="str">
        <f t="shared" si="79"/>
        <v/>
      </c>
      <c r="E400" s="94" t="str">
        <f t="shared" si="80"/>
        <v/>
      </c>
      <c r="F400" s="94" t="str">
        <f t="shared" ref="F400:F463" si="84">IF(B400="","",SUM(D400:E400))</f>
        <v/>
      </c>
      <c r="G400" s="93" t="str">
        <f t="shared" ref="G400:G463" si="85">IF(B400="","",SUM(C400)-SUM(E400))</f>
        <v/>
      </c>
      <c r="L400" s="145" t="str">
        <f t="shared" si="81"/>
        <v/>
      </c>
      <c r="M400" s="146" t="str">
        <f t="shared" si="82"/>
        <v/>
      </c>
      <c r="N400" s="147" t="str">
        <f t="shared" si="83"/>
        <v/>
      </c>
      <c r="O400" s="148" t="str">
        <f t="shared" ref="O400:O463" si="86">IF(M400="","",IPMT($P$11/12,M400,$P$7,-$P$8,$P$9,0))</f>
        <v/>
      </c>
      <c r="P400" s="148" t="str">
        <f t="shared" ref="P400:P463" si="87">IF(M400="","",PPMT($P$11/12,M400,$P$7,-$P$8,$P$9,0))</f>
        <v/>
      </c>
      <c r="Q400" s="148" t="str">
        <f t="shared" ref="Q400:Q463" si="88">IF(M400="","",SUM(O400:P400))</f>
        <v/>
      </c>
      <c r="R400" s="147" t="str">
        <f t="shared" ref="R400:R463" si="89">IF(M400="","",SUM(N400)-SUM(P400))</f>
        <v/>
      </c>
    </row>
    <row r="401" spans="1:18" x14ac:dyDescent="0.25">
      <c r="A401" s="91" t="str">
        <f t="shared" ref="A401:A464" si="90">IF(B401="","",EDATE(A400,1))</f>
        <v/>
      </c>
      <c r="B401" s="92" t="str">
        <f t="shared" ref="B401:B464" si="91">IF(B400="","",IF(SUM(B400)+1&lt;=$E$7,SUM(B400)+1,""))</f>
        <v/>
      </c>
      <c r="C401" s="93" t="str">
        <f t="shared" ref="C401:C464" si="92">IF(B401="","",G400)</f>
        <v/>
      </c>
      <c r="D401" s="94" t="str">
        <f t="shared" ref="D401:D464" si="93">IF(B401="","",IPMT($E$11/12,B401,$E$7,-$E$8,$E$9,0))</f>
        <v/>
      </c>
      <c r="E401" s="94" t="str">
        <f t="shared" ref="E401:E464" si="94">IF(B401="","",PPMT($E$11/12,B401,$E$7,-$E$8,$E$9,0))</f>
        <v/>
      </c>
      <c r="F401" s="94" t="str">
        <f t="shared" si="84"/>
        <v/>
      </c>
      <c r="G401" s="93" t="str">
        <f t="shared" si="85"/>
        <v/>
      </c>
      <c r="L401" s="145" t="str">
        <f t="shared" ref="L401:L464" si="95">IF(M401="","",EDATE(L400,1))</f>
        <v/>
      </c>
      <c r="M401" s="146" t="str">
        <f t="shared" ref="M401:M464" si="96">IF(M400="","",IF(SUM(M400)+1&lt;=$E$7,SUM(M400)+1,""))</f>
        <v/>
      </c>
      <c r="N401" s="147" t="str">
        <f t="shared" ref="N401:N464" si="97">IF(M401="","",R400)</f>
        <v/>
      </c>
      <c r="O401" s="148" t="str">
        <f t="shared" si="86"/>
        <v/>
      </c>
      <c r="P401" s="148" t="str">
        <f t="shared" si="87"/>
        <v/>
      </c>
      <c r="Q401" s="148" t="str">
        <f t="shared" si="88"/>
        <v/>
      </c>
      <c r="R401" s="147" t="str">
        <f t="shared" si="89"/>
        <v/>
      </c>
    </row>
    <row r="402" spans="1:18" x14ac:dyDescent="0.25">
      <c r="A402" s="91" t="str">
        <f t="shared" si="90"/>
        <v/>
      </c>
      <c r="B402" s="92" t="str">
        <f t="shared" si="91"/>
        <v/>
      </c>
      <c r="C402" s="93" t="str">
        <f t="shared" si="92"/>
        <v/>
      </c>
      <c r="D402" s="94" t="str">
        <f t="shared" si="93"/>
        <v/>
      </c>
      <c r="E402" s="94" t="str">
        <f t="shared" si="94"/>
        <v/>
      </c>
      <c r="F402" s="94" t="str">
        <f t="shared" si="84"/>
        <v/>
      </c>
      <c r="G402" s="93" t="str">
        <f t="shared" si="85"/>
        <v/>
      </c>
      <c r="L402" s="145" t="str">
        <f t="shared" si="95"/>
        <v/>
      </c>
      <c r="M402" s="146" t="str">
        <f t="shared" si="96"/>
        <v/>
      </c>
      <c r="N402" s="147" t="str">
        <f t="shared" si="97"/>
        <v/>
      </c>
      <c r="O402" s="148" t="str">
        <f t="shared" si="86"/>
        <v/>
      </c>
      <c r="P402" s="148" t="str">
        <f t="shared" si="87"/>
        <v/>
      </c>
      <c r="Q402" s="148" t="str">
        <f t="shared" si="88"/>
        <v/>
      </c>
      <c r="R402" s="147" t="str">
        <f t="shared" si="89"/>
        <v/>
      </c>
    </row>
    <row r="403" spans="1:18" x14ac:dyDescent="0.25">
      <c r="A403" s="91" t="str">
        <f t="shared" si="90"/>
        <v/>
      </c>
      <c r="B403" s="92" t="str">
        <f t="shared" si="91"/>
        <v/>
      </c>
      <c r="C403" s="93" t="str">
        <f t="shared" si="92"/>
        <v/>
      </c>
      <c r="D403" s="94" t="str">
        <f t="shared" si="93"/>
        <v/>
      </c>
      <c r="E403" s="94" t="str">
        <f t="shared" si="94"/>
        <v/>
      </c>
      <c r="F403" s="94" t="str">
        <f t="shared" si="84"/>
        <v/>
      </c>
      <c r="G403" s="93" t="str">
        <f t="shared" si="85"/>
        <v/>
      </c>
      <c r="L403" s="145" t="str">
        <f t="shared" si="95"/>
        <v/>
      </c>
      <c r="M403" s="146" t="str">
        <f t="shared" si="96"/>
        <v/>
      </c>
      <c r="N403" s="147" t="str">
        <f t="shared" si="97"/>
        <v/>
      </c>
      <c r="O403" s="148" t="str">
        <f t="shared" si="86"/>
        <v/>
      </c>
      <c r="P403" s="148" t="str">
        <f t="shared" si="87"/>
        <v/>
      </c>
      <c r="Q403" s="148" t="str">
        <f t="shared" si="88"/>
        <v/>
      </c>
      <c r="R403" s="147" t="str">
        <f t="shared" si="89"/>
        <v/>
      </c>
    </row>
    <row r="404" spans="1:18" x14ac:dyDescent="0.25">
      <c r="A404" s="91" t="str">
        <f t="shared" si="90"/>
        <v/>
      </c>
      <c r="B404" s="92" t="str">
        <f t="shared" si="91"/>
        <v/>
      </c>
      <c r="C404" s="93" t="str">
        <f t="shared" si="92"/>
        <v/>
      </c>
      <c r="D404" s="94" t="str">
        <f t="shared" si="93"/>
        <v/>
      </c>
      <c r="E404" s="94" t="str">
        <f t="shared" si="94"/>
        <v/>
      </c>
      <c r="F404" s="94" t="str">
        <f t="shared" si="84"/>
        <v/>
      </c>
      <c r="G404" s="93" t="str">
        <f t="shared" si="85"/>
        <v/>
      </c>
      <c r="L404" s="145" t="str">
        <f t="shared" si="95"/>
        <v/>
      </c>
      <c r="M404" s="146" t="str">
        <f t="shared" si="96"/>
        <v/>
      </c>
      <c r="N404" s="147" t="str">
        <f t="shared" si="97"/>
        <v/>
      </c>
      <c r="O404" s="148" t="str">
        <f t="shared" si="86"/>
        <v/>
      </c>
      <c r="P404" s="148" t="str">
        <f t="shared" si="87"/>
        <v/>
      </c>
      <c r="Q404" s="148" t="str">
        <f t="shared" si="88"/>
        <v/>
      </c>
      <c r="R404" s="147" t="str">
        <f t="shared" si="89"/>
        <v/>
      </c>
    </row>
    <row r="405" spans="1:18" x14ac:dyDescent="0.25">
      <c r="A405" s="91" t="str">
        <f t="shared" si="90"/>
        <v/>
      </c>
      <c r="B405" s="92" t="str">
        <f t="shared" si="91"/>
        <v/>
      </c>
      <c r="C405" s="93" t="str">
        <f t="shared" si="92"/>
        <v/>
      </c>
      <c r="D405" s="94" t="str">
        <f t="shared" si="93"/>
        <v/>
      </c>
      <c r="E405" s="94" t="str">
        <f t="shared" si="94"/>
        <v/>
      </c>
      <c r="F405" s="94" t="str">
        <f t="shared" si="84"/>
        <v/>
      </c>
      <c r="G405" s="93" t="str">
        <f t="shared" si="85"/>
        <v/>
      </c>
      <c r="L405" s="145" t="str">
        <f t="shared" si="95"/>
        <v/>
      </c>
      <c r="M405" s="146" t="str">
        <f t="shared" si="96"/>
        <v/>
      </c>
      <c r="N405" s="147" t="str">
        <f t="shared" si="97"/>
        <v/>
      </c>
      <c r="O405" s="148" t="str">
        <f t="shared" si="86"/>
        <v/>
      </c>
      <c r="P405" s="148" t="str">
        <f t="shared" si="87"/>
        <v/>
      </c>
      <c r="Q405" s="148" t="str">
        <f t="shared" si="88"/>
        <v/>
      </c>
      <c r="R405" s="147" t="str">
        <f t="shared" si="89"/>
        <v/>
      </c>
    </row>
    <row r="406" spans="1:18" x14ac:dyDescent="0.25">
      <c r="A406" s="91" t="str">
        <f t="shared" si="90"/>
        <v/>
      </c>
      <c r="B406" s="92" t="str">
        <f t="shared" si="91"/>
        <v/>
      </c>
      <c r="C406" s="93" t="str">
        <f t="shared" si="92"/>
        <v/>
      </c>
      <c r="D406" s="94" t="str">
        <f t="shared" si="93"/>
        <v/>
      </c>
      <c r="E406" s="94" t="str">
        <f t="shared" si="94"/>
        <v/>
      </c>
      <c r="F406" s="94" t="str">
        <f t="shared" si="84"/>
        <v/>
      </c>
      <c r="G406" s="93" t="str">
        <f t="shared" si="85"/>
        <v/>
      </c>
      <c r="L406" s="145" t="str">
        <f t="shared" si="95"/>
        <v/>
      </c>
      <c r="M406" s="146" t="str">
        <f t="shared" si="96"/>
        <v/>
      </c>
      <c r="N406" s="147" t="str">
        <f t="shared" si="97"/>
        <v/>
      </c>
      <c r="O406" s="148" t="str">
        <f t="shared" si="86"/>
        <v/>
      </c>
      <c r="P406" s="148" t="str">
        <f t="shared" si="87"/>
        <v/>
      </c>
      <c r="Q406" s="148" t="str">
        <f t="shared" si="88"/>
        <v/>
      </c>
      <c r="R406" s="147" t="str">
        <f t="shared" si="89"/>
        <v/>
      </c>
    </row>
    <row r="407" spans="1:18" x14ac:dyDescent="0.25">
      <c r="A407" s="91" t="str">
        <f t="shared" si="90"/>
        <v/>
      </c>
      <c r="B407" s="92" t="str">
        <f t="shared" si="91"/>
        <v/>
      </c>
      <c r="C407" s="93" t="str">
        <f t="shared" si="92"/>
        <v/>
      </c>
      <c r="D407" s="94" t="str">
        <f t="shared" si="93"/>
        <v/>
      </c>
      <c r="E407" s="94" t="str">
        <f t="shared" si="94"/>
        <v/>
      </c>
      <c r="F407" s="94" t="str">
        <f t="shared" si="84"/>
        <v/>
      </c>
      <c r="G407" s="93" t="str">
        <f t="shared" si="85"/>
        <v/>
      </c>
      <c r="L407" s="145" t="str">
        <f t="shared" si="95"/>
        <v/>
      </c>
      <c r="M407" s="146" t="str">
        <f t="shared" si="96"/>
        <v/>
      </c>
      <c r="N407" s="147" t="str">
        <f t="shared" si="97"/>
        <v/>
      </c>
      <c r="O407" s="148" t="str">
        <f t="shared" si="86"/>
        <v/>
      </c>
      <c r="P407" s="148" t="str">
        <f t="shared" si="87"/>
        <v/>
      </c>
      <c r="Q407" s="148" t="str">
        <f t="shared" si="88"/>
        <v/>
      </c>
      <c r="R407" s="147" t="str">
        <f t="shared" si="89"/>
        <v/>
      </c>
    </row>
    <row r="408" spans="1:18" x14ac:dyDescent="0.25">
      <c r="A408" s="91" t="str">
        <f t="shared" si="90"/>
        <v/>
      </c>
      <c r="B408" s="92" t="str">
        <f t="shared" si="91"/>
        <v/>
      </c>
      <c r="C408" s="93" t="str">
        <f t="shared" si="92"/>
        <v/>
      </c>
      <c r="D408" s="94" t="str">
        <f t="shared" si="93"/>
        <v/>
      </c>
      <c r="E408" s="94" t="str">
        <f t="shared" si="94"/>
        <v/>
      </c>
      <c r="F408" s="94" t="str">
        <f t="shared" si="84"/>
        <v/>
      </c>
      <c r="G408" s="93" t="str">
        <f t="shared" si="85"/>
        <v/>
      </c>
      <c r="L408" s="145" t="str">
        <f t="shared" si="95"/>
        <v/>
      </c>
      <c r="M408" s="146" t="str">
        <f t="shared" si="96"/>
        <v/>
      </c>
      <c r="N408" s="147" t="str">
        <f t="shared" si="97"/>
        <v/>
      </c>
      <c r="O408" s="148" t="str">
        <f t="shared" si="86"/>
        <v/>
      </c>
      <c r="P408" s="148" t="str">
        <f t="shared" si="87"/>
        <v/>
      </c>
      <c r="Q408" s="148" t="str">
        <f t="shared" si="88"/>
        <v/>
      </c>
      <c r="R408" s="147" t="str">
        <f t="shared" si="89"/>
        <v/>
      </c>
    </row>
    <row r="409" spans="1:18" x14ac:dyDescent="0.25">
      <c r="A409" s="91" t="str">
        <f t="shared" si="90"/>
        <v/>
      </c>
      <c r="B409" s="92" t="str">
        <f t="shared" si="91"/>
        <v/>
      </c>
      <c r="C409" s="93" t="str">
        <f t="shared" si="92"/>
        <v/>
      </c>
      <c r="D409" s="94" t="str">
        <f t="shared" si="93"/>
        <v/>
      </c>
      <c r="E409" s="94" t="str">
        <f t="shared" si="94"/>
        <v/>
      </c>
      <c r="F409" s="94" t="str">
        <f t="shared" si="84"/>
        <v/>
      </c>
      <c r="G409" s="93" t="str">
        <f t="shared" si="85"/>
        <v/>
      </c>
      <c r="L409" s="145" t="str">
        <f t="shared" si="95"/>
        <v/>
      </c>
      <c r="M409" s="146" t="str">
        <f t="shared" si="96"/>
        <v/>
      </c>
      <c r="N409" s="147" t="str">
        <f t="shared" si="97"/>
        <v/>
      </c>
      <c r="O409" s="148" t="str">
        <f t="shared" si="86"/>
        <v/>
      </c>
      <c r="P409" s="148" t="str">
        <f t="shared" si="87"/>
        <v/>
      </c>
      <c r="Q409" s="148" t="str">
        <f t="shared" si="88"/>
        <v/>
      </c>
      <c r="R409" s="147" t="str">
        <f t="shared" si="89"/>
        <v/>
      </c>
    </row>
    <row r="410" spans="1:18" x14ac:dyDescent="0.25">
      <c r="A410" s="91" t="str">
        <f t="shared" si="90"/>
        <v/>
      </c>
      <c r="B410" s="92" t="str">
        <f t="shared" si="91"/>
        <v/>
      </c>
      <c r="C410" s="93" t="str">
        <f t="shared" si="92"/>
        <v/>
      </c>
      <c r="D410" s="94" t="str">
        <f t="shared" si="93"/>
        <v/>
      </c>
      <c r="E410" s="94" t="str">
        <f t="shared" si="94"/>
        <v/>
      </c>
      <c r="F410" s="94" t="str">
        <f t="shared" si="84"/>
        <v/>
      </c>
      <c r="G410" s="93" t="str">
        <f t="shared" si="85"/>
        <v/>
      </c>
      <c r="L410" s="145" t="str">
        <f t="shared" si="95"/>
        <v/>
      </c>
      <c r="M410" s="146" t="str">
        <f t="shared" si="96"/>
        <v/>
      </c>
      <c r="N410" s="147" t="str">
        <f t="shared" si="97"/>
        <v/>
      </c>
      <c r="O410" s="148" t="str">
        <f t="shared" si="86"/>
        <v/>
      </c>
      <c r="P410" s="148" t="str">
        <f t="shared" si="87"/>
        <v/>
      </c>
      <c r="Q410" s="148" t="str">
        <f t="shared" si="88"/>
        <v/>
      </c>
      <c r="R410" s="147" t="str">
        <f t="shared" si="89"/>
        <v/>
      </c>
    </row>
    <row r="411" spans="1:18" x14ac:dyDescent="0.25">
      <c r="A411" s="91" t="str">
        <f t="shared" si="90"/>
        <v/>
      </c>
      <c r="B411" s="92" t="str">
        <f t="shared" si="91"/>
        <v/>
      </c>
      <c r="C411" s="93" t="str">
        <f t="shared" si="92"/>
        <v/>
      </c>
      <c r="D411" s="94" t="str">
        <f t="shared" si="93"/>
        <v/>
      </c>
      <c r="E411" s="94" t="str">
        <f t="shared" si="94"/>
        <v/>
      </c>
      <c r="F411" s="94" t="str">
        <f t="shared" si="84"/>
        <v/>
      </c>
      <c r="G411" s="93" t="str">
        <f t="shared" si="85"/>
        <v/>
      </c>
      <c r="L411" s="145" t="str">
        <f t="shared" si="95"/>
        <v/>
      </c>
      <c r="M411" s="146" t="str">
        <f t="shared" si="96"/>
        <v/>
      </c>
      <c r="N411" s="147" t="str">
        <f t="shared" si="97"/>
        <v/>
      </c>
      <c r="O411" s="148" t="str">
        <f t="shared" si="86"/>
        <v/>
      </c>
      <c r="P411" s="148" t="str">
        <f t="shared" si="87"/>
        <v/>
      </c>
      <c r="Q411" s="148" t="str">
        <f t="shared" si="88"/>
        <v/>
      </c>
      <c r="R411" s="147" t="str">
        <f t="shared" si="89"/>
        <v/>
      </c>
    </row>
    <row r="412" spans="1:18" x14ac:dyDescent="0.25">
      <c r="A412" s="91" t="str">
        <f t="shared" si="90"/>
        <v/>
      </c>
      <c r="B412" s="92" t="str">
        <f t="shared" si="91"/>
        <v/>
      </c>
      <c r="C412" s="93" t="str">
        <f t="shared" si="92"/>
        <v/>
      </c>
      <c r="D412" s="94" t="str">
        <f t="shared" si="93"/>
        <v/>
      </c>
      <c r="E412" s="94" t="str">
        <f t="shared" si="94"/>
        <v/>
      </c>
      <c r="F412" s="94" t="str">
        <f t="shared" si="84"/>
        <v/>
      </c>
      <c r="G412" s="93" t="str">
        <f t="shared" si="85"/>
        <v/>
      </c>
      <c r="L412" s="145" t="str">
        <f t="shared" si="95"/>
        <v/>
      </c>
      <c r="M412" s="146" t="str">
        <f t="shared" si="96"/>
        <v/>
      </c>
      <c r="N412" s="147" t="str">
        <f t="shared" si="97"/>
        <v/>
      </c>
      <c r="O412" s="148" t="str">
        <f t="shared" si="86"/>
        <v/>
      </c>
      <c r="P412" s="148" t="str">
        <f t="shared" si="87"/>
        <v/>
      </c>
      <c r="Q412" s="148" t="str">
        <f t="shared" si="88"/>
        <v/>
      </c>
      <c r="R412" s="147" t="str">
        <f t="shared" si="89"/>
        <v/>
      </c>
    </row>
    <row r="413" spans="1:18" x14ac:dyDescent="0.25">
      <c r="A413" s="91" t="str">
        <f t="shared" si="90"/>
        <v/>
      </c>
      <c r="B413" s="92" t="str">
        <f t="shared" si="91"/>
        <v/>
      </c>
      <c r="C413" s="93" t="str">
        <f t="shared" si="92"/>
        <v/>
      </c>
      <c r="D413" s="94" t="str">
        <f t="shared" si="93"/>
        <v/>
      </c>
      <c r="E413" s="94" t="str">
        <f t="shared" si="94"/>
        <v/>
      </c>
      <c r="F413" s="94" t="str">
        <f t="shared" si="84"/>
        <v/>
      </c>
      <c r="G413" s="93" t="str">
        <f t="shared" si="85"/>
        <v/>
      </c>
      <c r="L413" s="145" t="str">
        <f t="shared" si="95"/>
        <v/>
      </c>
      <c r="M413" s="146" t="str">
        <f t="shared" si="96"/>
        <v/>
      </c>
      <c r="N413" s="147" t="str">
        <f t="shared" si="97"/>
        <v/>
      </c>
      <c r="O413" s="148" t="str">
        <f t="shared" si="86"/>
        <v/>
      </c>
      <c r="P413" s="148" t="str">
        <f t="shared" si="87"/>
        <v/>
      </c>
      <c r="Q413" s="148" t="str">
        <f t="shared" si="88"/>
        <v/>
      </c>
      <c r="R413" s="147" t="str">
        <f t="shared" si="89"/>
        <v/>
      </c>
    </row>
    <row r="414" spans="1:18" x14ac:dyDescent="0.25">
      <c r="A414" s="91" t="str">
        <f t="shared" si="90"/>
        <v/>
      </c>
      <c r="B414" s="92" t="str">
        <f t="shared" si="91"/>
        <v/>
      </c>
      <c r="C414" s="93" t="str">
        <f t="shared" si="92"/>
        <v/>
      </c>
      <c r="D414" s="94" t="str">
        <f t="shared" si="93"/>
        <v/>
      </c>
      <c r="E414" s="94" t="str">
        <f t="shared" si="94"/>
        <v/>
      </c>
      <c r="F414" s="94" t="str">
        <f t="shared" si="84"/>
        <v/>
      </c>
      <c r="G414" s="93" t="str">
        <f t="shared" si="85"/>
        <v/>
      </c>
      <c r="L414" s="145" t="str">
        <f t="shared" si="95"/>
        <v/>
      </c>
      <c r="M414" s="146" t="str">
        <f t="shared" si="96"/>
        <v/>
      </c>
      <c r="N414" s="147" t="str">
        <f t="shared" si="97"/>
        <v/>
      </c>
      <c r="O414" s="148" t="str">
        <f t="shared" si="86"/>
        <v/>
      </c>
      <c r="P414" s="148" t="str">
        <f t="shared" si="87"/>
        <v/>
      </c>
      <c r="Q414" s="148" t="str">
        <f t="shared" si="88"/>
        <v/>
      </c>
      <c r="R414" s="147" t="str">
        <f t="shared" si="89"/>
        <v/>
      </c>
    </row>
    <row r="415" spans="1:18" x14ac:dyDescent="0.25">
      <c r="A415" s="91" t="str">
        <f t="shared" si="90"/>
        <v/>
      </c>
      <c r="B415" s="92" t="str">
        <f t="shared" si="91"/>
        <v/>
      </c>
      <c r="C415" s="93" t="str">
        <f t="shared" si="92"/>
        <v/>
      </c>
      <c r="D415" s="94" t="str">
        <f t="shared" si="93"/>
        <v/>
      </c>
      <c r="E415" s="94" t="str">
        <f t="shared" si="94"/>
        <v/>
      </c>
      <c r="F415" s="94" t="str">
        <f t="shared" si="84"/>
        <v/>
      </c>
      <c r="G415" s="93" t="str">
        <f t="shared" si="85"/>
        <v/>
      </c>
      <c r="L415" s="145" t="str">
        <f t="shared" si="95"/>
        <v/>
      </c>
      <c r="M415" s="146" t="str">
        <f t="shared" si="96"/>
        <v/>
      </c>
      <c r="N415" s="147" t="str">
        <f t="shared" si="97"/>
        <v/>
      </c>
      <c r="O415" s="148" t="str">
        <f t="shared" si="86"/>
        <v/>
      </c>
      <c r="P415" s="148" t="str">
        <f t="shared" si="87"/>
        <v/>
      </c>
      <c r="Q415" s="148" t="str">
        <f t="shared" si="88"/>
        <v/>
      </c>
      <c r="R415" s="147" t="str">
        <f t="shared" si="89"/>
        <v/>
      </c>
    </row>
    <row r="416" spans="1:18" x14ac:dyDescent="0.25">
      <c r="A416" s="91" t="str">
        <f t="shared" si="90"/>
        <v/>
      </c>
      <c r="B416" s="92" t="str">
        <f t="shared" si="91"/>
        <v/>
      </c>
      <c r="C416" s="93" t="str">
        <f t="shared" si="92"/>
        <v/>
      </c>
      <c r="D416" s="94" t="str">
        <f t="shared" si="93"/>
        <v/>
      </c>
      <c r="E416" s="94" t="str">
        <f t="shared" si="94"/>
        <v/>
      </c>
      <c r="F416" s="94" t="str">
        <f t="shared" si="84"/>
        <v/>
      </c>
      <c r="G416" s="93" t="str">
        <f t="shared" si="85"/>
        <v/>
      </c>
      <c r="L416" s="145" t="str">
        <f t="shared" si="95"/>
        <v/>
      </c>
      <c r="M416" s="146" t="str">
        <f t="shared" si="96"/>
        <v/>
      </c>
      <c r="N416" s="147" t="str">
        <f t="shared" si="97"/>
        <v/>
      </c>
      <c r="O416" s="148" t="str">
        <f t="shared" si="86"/>
        <v/>
      </c>
      <c r="P416" s="148" t="str">
        <f t="shared" si="87"/>
        <v/>
      </c>
      <c r="Q416" s="148" t="str">
        <f t="shared" si="88"/>
        <v/>
      </c>
      <c r="R416" s="147" t="str">
        <f t="shared" si="89"/>
        <v/>
      </c>
    </row>
    <row r="417" spans="1:18" x14ac:dyDescent="0.25">
      <c r="A417" s="91" t="str">
        <f t="shared" si="90"/>
        <v/>
      </c>
      <c r="B417" s="92" t="str">
        <f t="shared" si="91"/>
        <v/>
      </c>
      <c r="C417" s="93" t="str">
        <f t="shared" si="92"/>
        <v/>
      </c>
      <c r="D417" s="94" t="str">
        <f t="shared" si="93"/>
        <v/>
      </c>
      <c r="E417" s="94" t="str">
        <f t="shared" si="94"/>
        <v/>
      </c>
      <c r="F417" s="94" t="str">
        <f t="shared" si="84"/>
        <v/>
      </c>
      <c r="G417" s="93" t="str">
        <f t="shared" si="85"/>
        <v/>
      </c>
      <c r="L417" s="145" t="str">
        <f t="shared" si="95"/>
        <v/>
      </c>
      <c r="M417" s="146" t="str">
        <f t="shared" si="96"/>
        <v/>
      </c>
      <c r="N417" s="147" t="str">
        <f t="shared" si="97"/>
        <v/>
      </c>
      <c r="O417" s="148" t="str">
        <f t="shared" si="86"/>
        <v/>
      </c>
      <c r="P417" s="148" t="str">
        <f t="shared" si="87"/>
        <v/>
      </c>
      <c r="Q417" s="148" t="str">
        <f t="shared" si="88"/>
        <v/>
      </c>
      <c r="R417" s="147" t="str">
        <f t="shared" si="89"/>
        <v/>
      </c>
    </row>
    <row r="418" spans="1:18" x14ac:dyDescent="0.25">
      <c r="A418" s="91" t="str">
        <f t="shared" si="90"/>
        <v/>
      </c>
      <c r="B418" s="92" t="str">
        <f t="shared" si="91"/>
        <v/>
      </c>
      <c r="C418" s="93" t="str">
        <f t="shared" si="92"/>
        <v/>
      </c>
      <c r="D418" s="94" t="str">
        <f t="shared" si="93"/>
        <v/>
      </c>
      <c r="E418" s="94" t="str">
        <f t="shared" si="94"/>
        <v/>
      </c>
      <c r="F418" s="94" t="str">
        <f t="shared" si="84"/>
        <v/>
      </c>
      <c r="G418" s="93" t="str">
        <f t="shared" si="85"/>
        <v/>
      </c>
      <c r="L418" s="145" t="str">
        <f t="shared" si="95"/>
        <v/>
      </c>
      <c r="M418" s="146" t="str">
        <f t="shared" si="96"/>
        <v/>
      </c>
      <c r="N418" s="147" t="str">
        <f t="shared" si="97"/>
        <v/>
      </c>
      <c r="O418" s="148" t="str">
        <f t="shared" si="86"/>
        <v/>
      </c>
      <c r="P418" s="148" t="str">
        <f t="shared" si="87"/>
        <v/>
      </c>
      <c r="Q418" s="148" t="str">
        <f t="shared" si="88"/>
        <v/>
      </c>
      <c r="R418" s="147" t="str">
        <f t="shared" si="89"/>
        <v/>
      </c>
    </row>
    <row r="419" spans="1:18" x14ac:dyDescent="0.25">
      <c r="A419" s="91" t="str">
        <f t="shared" si="90"/>
        <v/>
      </c>
      <c r="B419" s="92" t="str">
        <f t="shared" si="91"/>
        <v/>
      </c>
      <c r="C419" s="93" t="str">
        <f t="shared" si="92"/>
        <v/>
      </c>
      <c r="D419" s="94" t="str">
        <f t="shared" si="93"/>
        <v/>
      </c>
      <c r="E419" s="94" t="str">
        <f t="shared" si="94"/>
        <v/>
      </c>
      <c r="F419" s="94" t="str">
        <f t="shared" si="84"/>
        <v/>
      </c>
      <c r="G419" s="93" t="str">
        <f t="shared" si="85"/>
        <v/>
      </c>
      <c r="L419" s="145" t="str">
        <f t="shared" si="95"/>
        <v/>
      </c>
      <c r="M419" s="146" t="str">
        <f t="shared" si="96"/>
        <v/>
      </c>
      <c r="N419" s="147" t="str">
        <f t="shared" si="97"/>
        <v/>
      </c>
      <c r="O419" s="148" t="str">
        <f t="shared" si="86"/>
        <v/>
      </c>
      <c r="P419" s="148" t="str">
        <f t="shared" si="87"/>
        <v/>
      </c>
      <c r="Q419" s="148" t="str">
        <f t="shared" si="88"/>
        <v/>
      </c>
      <c r="R419" s="147" t="str">
        <f t="shared" si="89"/>
        <v/>
      </c>
    </row>
    <row r="420" spans="1:18" x14ac:dyDescent="0.25">
      <c r="A420" s="91" t="str">
        <f t="shared" si="90"/>
        <v/>
      </c>
      <c r="B420" s="92" t="str">
        <f t="shared" si="91"/>
        <v/>
      </c>
      <c r="C420" s="93" t="str">
        <f t="shared" si="92"/>
        <v/>
      </c>
      <c r="D420" s="94" t="str">
        <f t="shared" si="93"/>
        <v/>
      </c>
      <c r="E420" s="94" t="str">
        <f t="shared" si="94"/>
        <v/>
      </c>
      <c r="F420" s="94" t="str">
        <f t="shared" si="84"/>
        <v/>
      </c>
      <c r="G420" s="93" t="str">
        <f t="shared" si="85"/>
        <v/>
      </c>
      <c r="L420" s="145" t="str">
        <f t="shared" si="95"/>
        <v/>
      </c>
      <c r="M420" s="146" t="str">
        <f t="shared" si="96"/>
        <v/>
      </c>
      <c r="N420" s="147" t="str">
        <f t="shared" si="97"/>
        <v/>
      </c>
      <c r="O420" s="148" t="str">
        <f t="shared" si="86"/>
        <v/>
      </c>
      <c r="P420" s="148" t="str">
        <f t="shared" si="87"/>
        <v/>
      </c>
      <c r="Q420" s="148" t="str">
        <f t="shared" si="88"/>
        <v/>
      </c>
      <c r="R420" s="147" t="str">
        <f t="shared" si="89"/>
        <v/>
      </c>
    </row>
    <row r="421" spans="1:18" x14ac:dyDescent="0.25">
      <c r="A421" s="91" t="str">
        <f t="shared" si="90"/>
        <v/>
      </c>
      <c r="B421" s="92" t="str">
        <f t="shared" si="91"/>
        <v/>
      </c>
      <c r="C421" s="93" t="str">
        <f t="shared" si="92"/>
        <v/>
      </c>
      <c r="D421" s="94" t="str">
        <f t="shared" si="93"/>
        <v/>
      </c>
      <c r="E421" s="94" t="str">
        <f t="shared" si="94"/>
        <v/>
      </c>
      <c r="F421" s="94" t="str">
        <f t="shared" si="84"/>
        <v/>
      </c>
      <c r="G421" s="93" t="str">
        <f t="shared" si="85"/>
        <v/>
      </c>
      <c r="L421" s="145" t="str">
        <f t="shared" si="95"/>
        <v/>
      </c>
      <c r="M421" s="146" t="str">
        <f t="shared" si="96"/>
        <v/>
      </c>
      <c r="N421" s="147" t="str">
        <f t="shared" si="97"/>
        <v/>
      </c>
      <c r="O421" s="148" t="str">
        <f t="shared" si="86"/>
        <v/>
      </c>
      <c r="P421" s="148" t="str">
        <f t="shared" si="87"/>
        <v/>
      </c>
      <c r="Q421" s="148" t="str">
        <f t="shared" si="88"/>
        <v/>
      </c>
      <c r="R421" s="147" t="str">
        <f t="shared" si="89"/>
        <v/>
      </c>
    </row>
    <row r="422" spans="1:18" x14ac:dyDescent="0.25">
      <c r="A422" s="91" t="str">
        <f t="shared" si="90"/>
        <v/>
      </c>
      <c r="B422" s="92" t="str">
        <f t="shared" si="91"/>
        <v/>
      </c>
      <c r="C422" s="93" t="str">
        <f t="shared" si="92"/>
        <v/>
      </c>
      <c r="D422" s="94" t="str">
        <f t="shared" si="93"/>
        <v/>
      </c>
      <c r="E422" s="94" t="str">
        <f t="shared" si="94"/>
        <v/>
      </c>
      <c r="F422" s="94" t="str">
        <f t="shared" si="84"/>
        <v/>
      </c>
      <c r="G422" s="93" t="str">
        <f t="shared" si="85"/>
        <v/>
      </c>
      <c r="L422" s="145" t="str">
        <f t="shared" si="95"/>
        <v/>
      </c>
      <c r="M422" s="146" t="str">
        <f t="shared" si="96"/>
        <v/>
      </c>
      <c r="N422" s="147" t="str">
        <f t="shared" si="97"/>
        <v/>
      </c>
      <c r="O422" s="148" t="str">
        <f t="shared" si="86"/>
        <v/>
      </c>
      <c r="P422" s="148" t="str">
        <f t="shared" si="87"/>
        <v/>
      </c>
      <c r="Q422" s="148" t="str">
        <f t="shared" si="88"/>
        <v/>
      </c>
      <c r="R422" s="147" t="str">
        <f t="shared" si="89"/>
        <v/>
      </c>
    </row>
    <row r="423" spans="1:18" x14ac:dyDescent="0.25">
      <c r="A423" s="91" t="str">
        <f t="shared" si="90"/>
        <v/>
      </c>
      <c r="B423" s="92" t="str">
        <f t="shared" si="91"/>
        <v/>
      </c>
      <c r="C423" s="93" t="str">
        <f t="shared" si="92"/>
        <v/>
      </c>
      <c r="D423" s="94" t="str">
        <f t="shared" si="93"/>
        <v/>
      </c>
      <c r="E423" s="94" t="str">
        <f t="shared" si="94"/>
        <v/>
      </c>
      <c r="F423" s="94" t="str">
        <f t="shared" si="84"/>
        <v/>
      </c>
      <c r="G423" s="93" t="str">
        <f t="shared" si="85"/>
        <v/>
      </c>
      <c r="L423" s="145" t="str">
        <f t="shared" si="95"/>
        <v/>
      </c>
      <c r="M423" s="146" t="str">
        <f t="shared" si="96"/>
        <v/>
      </c>
      <c r="N423" s="147" t="str">
        <f t="shared" si="97"/>
        <v/>
      </c>
      <c r="O423" s="148" t="str">
        <f t="shared" si="86"/>
        <v/>
      </c>
      <c r="P423" s="148" t="str">
        <f t="shared" si="87"/>
        <v/>
      </c>
      <c r="Q423" s="148" t="str">
        <f t="shared" si="88"/>
        <v/>
      </c>
      <c r="R423" s="147" t="str">
        <f t="shared" si="89"/>
        <v/>
      </c>
    </row>
    <row r="424" spans="1:18" x14ac:dyDescent="0.25">
      <c r="A424" s="91" t="str">
        <f t="shared" si="90"/>
        <v/>
      </c>
      <c r="B424" s="92" t="str">
        <f t="shared" si="91"/>
        <v/>
      </c>
      <c r="C424" s="93" t="str">
        <f t="shared" si="92"/>
        <v/>
      </c>
      <c r="D424" s="94" t="str">
        <f t="shared" si="93"/>
        <v/>
      </c>
      <c r="E424" s="94" t="str">
        <f t="shared" si="94"/>
        <v/>
      </c>
      <c r="F424" s="94" t="str">
        <f t="shared" si="84"/>
        <v/>
      </c>
      <c r="G424" s="93" t="str">
        <f t="shared" si="85"/>
        <v/>
      </c>
      <c r="L424" s="145" t="str">
        <f t="shared" si="95"/>
        <v/>
      </c>
      <c r="M424" s="146" t="str">
        <f t="shared" si="96"/>
        <v/>
      </c>
      <c r="N424" s="147" t="str">
        <f t="shared" si="97"/>
        <v/>
      </c>
      <c r="O424" s="148" t="str">
        <f t="shared" si="86"/>
        <v/>
      </c>
      <c r="P424" s="148" t="str">
        <f t="shared" si="87"/>
        <v/>
      </c>
      <c r="Q424" s="148" t="str">
        <f t="shared" si="88"/>
        <v/>
      </c>
      <c r="R424" s="147" t="str">
        <f t="shared" si="89"/>
        <v/>
      </c>
    </row>
    <row r="425" spans="1:18" x14ac:dyDescent="0.25">
      <c r="A425" s="91" t="str">
        <f t="shared" si="90"/>
        <v/>
      </c>
      <c r="B425" s="92" t="str">
        <f t="shared" si="91"/>
        <v/>
      </c>
      <c r="C425" s="93" t="str">
        <f t="shared" si="92"/>
        <v/>
      </c>
      <c r="D425" s="94" t="str">
        <f t="shared" si="93"/>
        <v/>
      </c>
      <c r="E425" s="94" t="str">
        <f t="shared" si="94"/>
        <v/>
      </c>
      <c r="F425" s="94" t="str">
        <f t="shared" si="84"/>
        <v/>
      </c>
      <c r="G425" s="93" t="str">
        <f t="shared" si="85"/>
        <v/>
      </c>
      <c r="L425" s="145" t="str">
        <f t="shared" si="95"/>
        <v/>
      </c>
      <c r="M425" s="146" t="str">
        <f t="shared" si="96"/>
        <v/>
      </c>
      <c r="N425" s="147" t="str">
        <f t="shared" si="97"/>
        <v/>
      </c>
      <c r="O425" s="148" t="str">
        <f t="shared" si="86"/>
        <v/>
      </c>
      <c r="P425" s="148" t="str">
        <f t="shared" si="87"/>
        <v/>
      </c>
      <c r="Q425" s="148" t="str">
        <f t="shared" si="88"/>
        <v/>
      </c>
      <c r="R425" s="147" t="str">
        <f t="shared" si="89"/>
        <v/>
      </c>
    </row>
    <row r="426" spans="1:18" x14ac:dyDescent="0.25">
      <c r="A426" s="91" t="str">
        <f t="shared" si="90"/>
        <v/>
      </c>
      <c r="B426" s="92" t="str">
        <f t="shared" si="91"/>
        <v/>
      </c>
      <c r="C426" s="93" t="str">
        <f t="shared" si="92"/>
        <v/>
      </c>
      <c r="D426" s="94" t="str">
        <f t="shared" si="93"/>
        <v/>
      </c>
      <c r="E426" s="94" t="str">
        <f t="shared" si="94"/>
        <v/>
      </c>
      <c r="F426" s="94" t="str">
        <f t="shared" si="84"/>
        <v/>
      </c>
      <c r="G426" s="93" t="str">
        <f t="shared" si="85"/>
        <v/>
      </c>
      <c r="L426" s="145" t="str">
        <f t="shared" si="95"/>
        <v/>
      </c>
      <c r="M426" s="146" t="str">
        <f t="shared" si="96"/>
        <v/>
      </c>
      <c r="N426" s="147" t="str">
        <f t="shared" si="97"/>
        <v/>
      </c>
      <c r="O426" s="148" t="str">
        <f t="shared" si="86"/>
        <v/>
      </c>
      <c r="P426" s="148" t="str">
        <f t="shared" si="87"/>
        <v/>
      </c>
      <c r="Q426" s="148" t="str">
        <f t="shared" si="88"/>
        <v/>
      </c>
      <c r="R426" s="147" t="str">
        <f t="shared" si="89"/>
        <v/>
      </c>
    </row>
    <row r="427" spans="1:18" x14ac:dyDescent="0.25">
      <c r="A427" s="91" t="str">
        <f t="shared" si="90"/>
        <v/>
      </c>
      <c r="B427" s="92" t="str">
        <f t="shared" si="91"/>
        <v/>
      </c>
      <c r="C427" s="93" t="str">
        <f t="shared" si="92"/>
        <v/>
      </c>
      <c r="D427" s="94" t="str">
        <f t="shared" si="93"/>
        <v/>
      </c>
      <c r="E427" s="94" t="str">
        <f t="shared" si="94"/>
        <v/>
      </c>
      <c r="F427" s="94" t="str">
        <f t="shared" si="84"/>
        <v/>
      </c>
      <c r="G427" s="93" t="str">
        <f t="shared" si="85"/>
        <v/>
      </c>
      <c r="L427" s="145" t="str">
        <f t="shared" si="95"/>
        <v/>
      </c>
      <c r="M427" s="146" t="str">
        <f t="shared" si="96"/>
        <v/>
      </c>
      <c r="N427" s="147" t="str">
        <f t="shared" si="97"/>
        <v/>
      </c>
      <c r="O427" s="148" t="str">
        <f t="shared" si="86"/>
        <v/>
      </c>
      <c r="P427" s="148" t="str">
        <f t="shared" si="87"/>
        <v/>
      </c>
      <c r="Q427" s="148" t="str">
        <f t="shared" si="88"/>
        <v/>
      </c>
      <c r="R427" s="147" t="str">
        <f t="shared" si="89"/>
        <v/>
      </c>
    </row>
    <row r="428" spans="1:18" x14ac:dyDescent="0.25">
      <c r="A428" s="91" t="str">
        <f t="shared" si="90"/>
        <v/>
      </c>
      <c r="B428" s="92" t="str">
        <f t="shared" si="91"/>
        <v/>
      </c>
      <c r="C428" s="93" t="str">
        <f t="shared" si="92"/>
        <v/>
      </c>
      <c r="D428" s="94" t="str">
        <f t="shared" si="93"/>
        <v/>
      </c>
      <c r="E428" s="94" t="str">
        <f t="shared" si="94"/>
        <v/>
      </c>
      <c r="F428" s="94" t="str">
        <f t="shared" si="84"/>
        <v/>
      </c>
      <c r="G428" s="93" t="str">
        <f t="shared" si="85"/>
        <v/>
      </c>
      <c r="L428" s="145" t="str">
        <f t="shared" si="95"/>
        <v/>
      </c>
      <c r="M428" s="146" t="str">
        <f t="shared" si="96"/>
        <v/>
      </c>
      <c r="N428" s="147" t="str">
        <f t="shared" si="97"/>
        <v/>
      </c>
      <c r="O428" s="148" t="str">
        <f t="shared" si="86"/>
        <v/>
      </c>
      <c r="P428" s="148" t="str">
        <f t="shared" si="87"/>
        <v/>
      </c>
      <c r="Q428" s="148" t="str">
        <f t="shared" si="88"/>
        <v/>
      </c>
      <c r="R428" s="147" t="str">
        <f t="shared" si="89"/>
        <v/>
      </c>
    </row>
    <row r="429" spans="1:18" x14ac:dyDescent="0.25">
      <c r="A429" s="91" t="str">
        <f t="shared" si="90"/>
        <v/>
      </c>
      <c r="B429" s="92" t="str">
        <f t="shared" si="91"/>
        <v/>
      </c>
      <c r="C429" s="93" t="str">
        <f t="shared" si="92"/>
        <v/>
      </c>
      <c r="D429" s="94" t="str">
        <f t="shared" si="93"/>
        <v/>
      </c>
      <c r="E429" s="94" t="str">
        <f t="shared" si="94"/>
        <v/>
      </c>
      <c r="F429" s="94" t="str">
        <f t="shared" si="84"/>
        <v/>
      </c>
      <c r="G429" s="93" t="str">
        <f t="shared" si="85"/>
        <v/>
      </c>
      <c r="L429" s="145" t="str">
        <f t="shared" si="95"/>
        <v/>
      </c>
      <c r="M429" s="146" t="str">
        <f t="shared" si="96"/>
        <v/>
      </c>
      <c r="N429" s="147" t="str">
        <f t="shared" si="97"/>
        <v/>
      </c>
      <c r="O429" s="148" t="str">
        <f t="shared" si="86"/>
        <v/>
      </c>
      <c r="P429" s="148" t="str">
        <f t="shared" si="87"/>
        <v/>
      </c>
      <c r="Q429" s="148" t="str">
        <f t="shared" si="88"/>
        <v/>
      </c>
      <c r="R429" s="147" t="str">
        <f t="shared" si="89"/>
        <v/>
      </c>
    </row>
    <row r="430" spans="1:18" x14ac:dyDescent="0.25">
      <c r="A430" s="91" t="str">
        <f t="shared" si="90"/>
        <v/>
      </c>
      <c r="B430" s="92" t="str">
        <f t="shared" si="91"/>
        <v/>
      </c>
      <c r="C430" s="93" t="str">
        <f t="shared" si="92"/>
        <v/>
      </c>
      <c r="D430" s="94" t="str">
        <f t="shared" si="93"/>
        <v/>
      </c>
      <c r="E430" s="94" t="str">
        <f t="shared" si="94"/>
        <v/>
      </c>
      <c r="F430" s="94" t="str">
        <f t="shared" si="84"/>
        <v/>
      </c>
      <c r="G430" s="93" t="str">
        <f t="shared" si="85"/>
        <v/>
      </c>
      <c r="L430" s="145" t="str">
        <f t="shared" si="95"/>
        <v/>
      </c>
      <c r="M430" s="146" t="str">
        <f t="shared" si="96"/>
        <v/>
      </c>
      <c r="N430" s="147" t="str">
        <f t="shared" si="97"/>
        <v/>
      </c>
      <c r="O430" s="148" t="str">
        <f t="shared" si="86"/>
        <v/>
      </c>
      <c r="P430" s="148" t="str">
        <f t="shared" si="87"/>
        <v/>
      </c>
      <c r="Q430" s="148" t="str">
        <f t="shared" si="88"/>
        <v/>
      </c>
      <c r="R430" s="147" t="str">
        <f t="shared" si="89"/>
        <v/>
      </c>
    </row>
    <row r="431" spans="1:18" x14ac:dyDescent="0.25">
      <c r="A431" s="91" t="str">
        <f t="shared" si="90"/>
        <v/>
      </c>
      <c r="B431" s="92" t="str">
        <f t="shared" si="91"/>
        <v/>
      </c>
      <c r="C431" s="93" t="str">
        <f t="shared" si="92"/>
        <v/>
      </c>
      <c r="D431" s="94" t="str">
        <f t="shared" si="93"/>
        <v/>
      </c>
      <c r="E431" s="94" t="str">
        <f t="shared" si="94"/>
        <v/>
      </c>
      <c r="F431" s="94" t="str">
        <f t="shared" si="84"/>
        <v/>
      </c>
      <c r="G431" s="93" t="str">
        <f t="shared" si="85"/>
        <v/>
      </c>
      <c r="L431" s="145" t="str">
        <f t="shared" si="95"/>
        <v/>
      </c>
      <c r="M431" s="146" t="str">
        <f t="shared" si="96"/>
        <v/>
      </c>
      <c r="N431" s="147" t="str">
        <f t="shared" si="97"/>
        <v/>
      </c>
      <c r="O431" s="148" t="str">
        <f t="shared" si="86"/>
        <v/>
      </c>
      <c r="P431" s="148" t="str">
        <f t="shared" si="87"/>
        <v/>
      </c>
      <c r="Q431" s="148" t="str">
        <f t="shared" si="88"/>
        <v/>
      </c>
      <c r="R431" s="147" t="str">
        <f t="shared" si="89"/>
        <v/>
      </c>
    </row>
    <row r="432" spans="1:18" x14ac:dyDescent="0.25">
      <c r="A432" s="91" t="str">
        <f t="shared" si="90"/>
        <v/>
      </c>
      <c r="B432" s="92" t="str">
        <f t="shared" si="91"/>
        <v/>
      </c>
      <c r="C432" s="93" t="str">
        <f t="shared" si="92"/>
        <v/>
      </c>
      <c r="D432" s="94" t="str">
        <f t="shared" si="93"/>
        <v/>
      </c>
      <c r="E432" s="94" t="str">
        <f t="shared" si="94"/>
        <v/>
      </c>
      <c r="F432" s="94" t="str">
        <f t="shared" si="84"/>
        <v/>
      </c>
      <c r="G432" s="93" t="str">
        <f t="shared" si="85"/>
        <v/>
      </c>
      <c r="L432" s="145" t="str">
        <f t="shared" si="95"/>
        <v/>
      </c>
      <c r="M432" s="146" t="str">
        <f t="shared" si="96"/>
        <v/>
      </c>
      <c r="N432" s="147" t="str">
        <f t="shared" si="97"/>
        <v/>
      </c>
      <c r="O432" s="148" t="str">
        <f t="shared" si="86"/>
        <v/>
      </c>
      <c r="P432" s="148" t="str">
        <f t="shared" si="87"/>
        <v/>
      </c>
      <c r="Q432" s="148" t="str">
        <f t="shared" si="88"/>
        <v/>
      </c>
      <c r="R432" s="147" t="str">
        <f t="shared" si="89"/>
        <v/>
      </c>
    </row>
    <row r="433" spans="1:18" x14ac:dyDescent="0.25">
      <c r="A433" s="91" t="str">
        <f t="shared" si="90"/>
        <v/>
      </c>
      <c r="B433" s="92" t="str">
        <f t="shared" si="91"/>
        <v/>
      </c>
      <c r="C433" s="93" t="str">
        <f t="shared" si="92"/>
        <v/>
      </c>
      <c r="D433" s="94" t="str">
        <f t="shared" si="93"/>
        <v/>
      </c>
      <c r="E433" s="94" t="str">
        <f t="shared" si="94"/>
        <v/>
      </c>
      <c r="F433" s="94" t="str">
        <f t="shared" si="84"/>
        <v/>
      </c>
      <c r="G433" s="93" t="str">
        <f t="shared" si="85"/>
        <v/>
      </c>
      <c r="L433" s="145" t="str">
        <f t="shared" si="95"/>
        <v/>
      </c>
      <c r="M433" s="146" t="str">
        <f t="shared" si="96"/>
        <v/>
      </c>
      <c r="N433" s="147" t="str">
        <f t="shared" si="97"/>
        <v/>
      </c>
      <c r="O433" s="148" t="str">
        <f t="shared" si="86"/>
        <v/>
      </c>
      <c r="P433" s="148" t="str">
        <f t="shared" si="87"/>
        <v/>
      </c>
      <c r="Q433" s="148" t="str">
        <f t="shared" si="88"/>
        <v/>
      </c>
      <c r="R433" s="147" t="str">
        <f t="shared" si="89"/>
        <v/>
      </c>
    </row>
    <row r="434" spans="1:18" x14ac:dyDescent="0.25">
      <c r="A434" s="91" t="str">
        <f t="shared" si="90"/>
        <v/>
      </c>
      <c r="B434" s="92" t="str">
        <f t="shared" si="91"/>
        <v/>
      </c>
      <c r="C434" s="93" t="str">
        <f t="shared" si="92"/>
        <v/>
      </c>
      <c r="D434" s="94" t="str">
        <f t="shared" si="93"/>
        <v/>
      </c>
      <c r="E434" s="94" t="str">
        <f t="shared" si="94"/>
        <v/>
      </c>
      <c r="F434" s="94" t="str">
        <f t="shared" si="84"/>
        <v/>
      </c>
      <c r="G434" s="93" t="str">
        <f t="shared" si="85"/>
        <v/>
      </c>
      <c r="L434" s="145" t="str">
        <f t="shared" si="95"/>
        <v/>
      </c>
      <c r="M434" s="146" t="str">
        <f t="shared" si="96"/>
        <v/>
      </c>
      <c r="N434" s="147" t="str">
        <f t="shared" si="97"/>
        <v/>
      </c>
      <c r="O434" s="148" t="str">
        <f t="shared" si="86"/>
        <v/>
      </c>
      <c r="P434" s="148" t="str">
        <f t="shared" si="87"/>
        <v/>
      </c>
      <c r="Q434" s="148" t="str">
        <f t="shared" si="88"/>
        <v/>
      </c>
      <c r="R434" s="147" t="str">
        <f t="shared" si="89"/>
        <v/>
      </c>
    </row>
    <row r="435" spans="1:18" x14ac:dyDescent="0.25">
      <c r="A435" s="91" t="str">
        <f t="shared" si="90"/>
        <v/>
      </c>
      <c r="B435" s="92" t="str">
        <f t="shared" si="91"/>
        <v/>
      </c>
      <c r="C435" s="93" t="str">
        <f t="shared" si="92"/>
        <v/>
      </c>
      <c r="D435" s="94" t="str">
        <f t="shared" si="93"/>
        <v/>
      </c>
      <c r="E435" s="94" t="str">
        <f t="shared" si="94"/>
        <v/>
      </c>
      <c r="F435" s="94" t="str">
        <f t="shared" si="84"/>
        <v/>
      </c>
      <c r="G435" s="93" t="str">
        <f t="shared" si="85"/>
        <v/>
      </c>
      <c r="L435" s="145" t="str">
        <f t="shared" si="95"/>
        <v/>
      </c>
      <c r="M435" s="146" t="str">
        <f t="shared" si="96"/>
        <v/>
      </c>
      <c r="N435" s="147" t="str">
        <f t="shared" si="97"/>
        <v/>
      </c>
      <c r="O435" s="148" t="str">
        <f t="shared" si="86"/>
        <v/>
      </c>
      <c r="P435" s="148" t="str">
        <f t="shared" si="87"/>
        <v/>
      </c>
      <c r="Q435" s="148" t="str">
        <f t="shared" si="88"/>
        <v/>
      </c>
      <c r="R435" s="147" t="str">
        <f t="shared" si="89"/>
        <v/>
      </c>
    </row>
    <row r="436" spans="1:18" x14ac:dyDescent="0.25">
      <c r="A436" s="91" t="str">
        <f t="shared" si="90"/>
        <v/>
      </c>
      <c r="B436" s="92" t="str">
        <f t="shared" si="91"/>
        <v/>
      </c>
      <c r="C436" s="93" t="str">
        <f t="shared" si="92"/>
        <v/>
      </c>
      <c r="D436" s="94" t="str">
        <f t="shared" si="93"/>
        <v/>
      </c>
      <c r="E436" s="94" t="str">
        <f t="shared" si="94"/>
        <v/>
      </c>
      <c r="F436" s="94" t="str">
        <f t="shared" si="84"/>
        <v/>
      </c>
      <c r="G436" s="93" t="str">
        <f t="shared" si="85"/>
        <v/>
      </c>
      <c r="L436" s="145" t="str">
        <f t="shared" si="95"/>
        <v/>
      </c>
      <c r="M436" s="146" t="str">
        <f t="shared" si="96"/>
        <v/>
      </c>
      <c r="N436" s="147" t="str">
        <f t="shared" si="97"/>
        <v/>
      </c>
      <c r="O436" s="148" t="str">
        <f t="shared" si="86"/>
        <v/>
      </c>
      <c r="P436" s="148" t="str">
        <f t="shared" si="87"/>
        <v/>
      </c>
      <c r="Q436" s="148" t="str">
        <f t="shared" si="88"/>
        <v/>
      </c>
      <c r="R436" s="147" t="str">
        <f t="shared" si="89"/>
        <v/>
      </c>
    </row>
    <row r="437" spans="1:18" x14ac:dyDescent="0.25">
      <c r="A437" s="91" t="str">
        <f t="shared" si="90"/>
        <v/>
      </c>
      <c r="B437" s="92" t="str">
        <f t="shared" si="91"/>
        <v/>
      </c>
      <c r="C437" s="93" t="str">
        <f t="shared" si="92"/>
        <v/>
      </c>
      <c r="D437" s="94" t="str">
        <f t="shared" si="93"/>
        <v/>
      </c>
      <c r="E437" s="94" t="str">
        <f t="shared" si="94"/>
        <v/>
      </c>
      <c r="F437" s="94" t="str">
        <f t="shared" si="84"/>
        <v/>
      </c>
      <c r="G437" s="93" t="str">
        <f t="shared" si="85"/>
        <v/>
      </c>
      <c r="L437" s="145" t="str">
        <f t="shared" si="95"/>
        <v/>
      </c>
      <c r="M437" s="146" t="str">
        <f t="shared" si="96"/>
        <v/>
      </c>
      <c r="N437" s="147" t="str">
        <f t="shared" si="97"/>
        <v/>
      </c>
      <c r="O437" s="148" t="str">
        <f t="shared" si="86"/>
        <v/>
      </c>
      <c r="P437" s="148" t="str">
        <f t="shared" si="87"/>
        <v/>
      </c>
      <c r="Q437" s="148" t="str">
        <f t="shared" si="88"/>
        <v/>
      </c>
      <c r="R437" s="147" t="str">
        <f t="shared" si="89"/>
        <v/>
      </c>
    </row>
    <row r="438" spans="1:18" x14ac:dyDescent="0.25">
      <c r="A438" s="91" t="str">
        <f t="shared" si="90"/>
        <v/>
      </c>
      <c r="B438" s="92" t="str">
        <f t="shared" si="91"/>
        <v/>
      </c>
      <c r="C438" s="93" t="str">
        <f t="shared" si="92"/>
        <v/>
      </c>
      <c r="D438" s="94" t="str">
        <f t="shared" si="93"/>
        <v/>
      </c>
      <c r="E438" s="94" t="str">
        <f t="shared" si="94"/>
        <v/>
      </c>
      <c r="F438" s="94" t="str">
        <f t="shared" si="84"/>
        <v/>
      </c>
      <c r="G438" s="93" t="str">
        <f t="shared" si="85"/>
        <v/>
      </c>
      <c r="L438" s="145" t="str">
        <f t="shared" si="95"/>
        <v/>
      </c>
      <c r="M438" s="146" t="str">
        <f t="shared" si="96"/>
        <v/>
      </c>
      <c r="N438" s="147" t="str">
        <f t="shared" si="97"/>
        <v/>
      </c>
      <c r="O438" s="148" t="str">
        <f t="shared" si="86"/>
        <v/>
      </c>
      <c r="P438" s="148" t="str">
        <f t="shared" si="87"/>
        <v/>
      </c>
      <c r="Q438" s="148" t="str">
        <f t="shared" si="88"/>
        <v/>
      </c>
      <c r="R438" s="147" t="str">
        <f t="shared" si="89"/>
        <v/>
      </c>
    </row>
    <row r="439" spans="1:18" x14ac:dyDescent="0.25">
      <c r="A439" s="91" t="str">
        <f t="shared" si="90"/>
        <v/>
      </c>
      <c r="B439" s="92" t="str">
        <f t="shared" si="91"/>
        <v/>
      </c>
      <c r="C439" s="93" t="str">
        <f t="shared" si="92"/>
        <v/>
      </c>
      <c r="D439" s="94" t="str">
        <f t="shared" si="93"/>
        <v/>
      </c>
      <c r="E439" s="94" t="str">
        <f t="shared" si="94"/>
        <v/>
      </c>
      <c r="F439" s="94" t="str">
        <f t="shared" si="84"/>
        <v/>
      </c>
      <c r="G439" s="93" t="str">
        <f t="shared" si="85"/>
        <v/>
      </c>
      <c r="L439" s="145" t="str">
        <f t="shared" si="95"/>
        <v/>
      </c>
      <c r="M439" s="146" t="str">
        <f t="shared" si="96"/>
        <v/>
      </c>
      <c r="N439" s="147" t="str">
        <f t="shared" si="97"/>
        <v/>
      </c>
      <c r="O439" s="148" t="str">
        <f t="shared" si="86"/>
        <v/>
      </c>
      <c r="P439" s="148" t="str">
        <f t="shared" si="87"/>
        <v/>
      </c>
      <c r="Q439" s="148" t="str">
        <f t="shared" si="88"/>
        <v/>
      </c>
      <c r="R439" s="147" t="str">
        <f t="shared" si="89"/>
        <v/>
      </c>
    </row>
    <row r="440" spans="1:18" x14ac:dyDescent="0.25">
      <c r="A440" s="91" t="str">
        <f t="shared" si="90"/>
        <v/>
      </c>
      <c r="B440" s="92" t="str">
        <f t="shared" si="91"/>
        <v/>
      </c>
      <c r="C440" s="93" t="str">
        <f t="shared" si="92"/>
        <v/>
      </c>
      <c r="D440" s="94" t="str">
        <f t="shared" si="93"/>
        <v/>
      </c>
      <c r="E440" s="94" t="str">
        <f t="shared" si="94"/>
        <v/>
      </c>
      <c r="F440" s="94" t="str">
        <f t="shared" si="84"/>
        <v/>
      </c>
      <c r="G440" s="93" t="str">
        <f t="shared" si="85"/>
        <v/>
      </c>
      <c r="L440" s="145" t="str">
        <f t="shared" si="95"/>
        <v/>
      </c>
      <c r="M440" s="146" t="str">
        <f t="shared" si="96"/>
        <v/>
      </c>
      <c r="N440" s="147" t="str">
        <f t="shared" si="97"/>
        <v/>
      </c>
      <c r="O440" s="148" t="str">
        <f t="shared" si="86"/>
        <v/>
      </c>
      <c r="P440" s="148" t="str">
        <f t="shared" si="87"/>
        <v/>
      </c>
      <c r="Q440" s="148" t="str">
        <f t="shared" si="88"/>
        <v/>
      </c>
      <c r="R440" s="147" t="str">
        <f t="shared" si="89"/>
        <v/>
      </c>
    </row>
    <row r="441" spans="1:18" x14ac:dyDescent="0.25">
      <c r="A441" s="91" t="str">
        <f t="shared" si="90"/>
        <v/>
      </c>
      <c r="B441" s="92" t="str">
        <f t="shared" si="91"/>
        <v/>
      </c>
      <c r="C441" s="93" t="str">
        <f t="shared" si="92"/>
        <v/>
      </c>
      <c r="D441" s="94" t="str">
        <f t="shared" si="93"/>
        <v/>
      </c>
      <c r="E441" s="94" t="str">
        <f t="shared" si="94"/>
        <v/>
      </c>
      <c r="F441" s="94" t="str">
        <f t="shared" si="84"/>
        <v/>
      </c>
      <c r="G441" s="93" t="str">
        <f t="shared" si="85"/>
        <v/>
      </c>
      <c r="L441" s="145" t="str">
        <f t="shared" si="95"/>
        <v/>
      </c>
      <c r="M441" s="146" t="str">
        <f t="shared" si="96"/>
        <v/>
      </c>
      <c r="N441" s="147" t="str">
        <f t="shared" si="97"/>
        <v/>
      </c>
      <c r="O441" s="148" t="str">
        <f t="shared" si="86"/>
        <v/>
      </c>
      <c r="P441" s="148" t="str">
        <f t="shared" si="87"/>
        <v/>
      </c>
      <c r="Q441" s="148" t="str">
        <f t="shared" si="88"/>
        <v/>
      </c>
      <c r="R441" s="147" t="str">
        <f t="shared" si="89"/>
        <v/>
      </c>
    </row>
    <row r="442" spans="1:18" x14ac:dyDescent="0.25">
      <c r="A442" s="91" t="str">
        <f t="shared" si="90"/>
        <v/>
      </c>
      <c r="B442" s="92" t="str">
        <f t="shared" si="91"/>
        <v/>
      </c>
      <c r="C442" s="93" t="str">
        <f t="shared" si="92"/>
        <v/>
      </c>
      <c r="D442" s="94" t="str">
        <f t="shared" si="93"/>
        <v/>
      </c>
      <c r="E442" s="94" t="str">
        <f t="shared" si="94"/>
        <v/>
      </c>
      <c r="F442" s="94" t="str">
        <f t="shared" si="84"/>
        <v/>
      </c>
      <c r="G442" s="93" t="str">
        <f t="shared" si="85"/>
        <v/>
      </c>
      <c r="L442" s="145" t="str">
        <f t="shared" si="95"/>
        <v/>
      </c>
      <c r="M442" s="146" t="str">
        <f t="shared" si="96"/>
        <v/>
      </c>
      <c r="N442" s="147" t="str">
        <f t="shared" si="97"/>
        <v/>
      </c>
      <c r="O442" s="148" t="str">
        <f t="shared" si="86"/>
        <v/>
      </c>
      <c r="P442" s="148" t="str">
        <f t="shared" si="87"/>
        <v/>
      </c>
      <c r="Q442" s="148" t="str">
        <f t="shared" si="88"/>
        <v/>
      </c>
      <c r="R442" s="147" t="str">
        <f t="shared" si="89"/>
        <v/>
      </c>
    </row>
    <row r="443" spans="1:18" x14ac:dyDescent="0.25">
      <c r="A443" s="91" t="str">
        <f t="shared" si="90"/>
        <v/>
      </c>
      <c r="B443" s="92" t="str">
        <f t="shared" si="91"/>
        <v/>
      </c>
      <c r="C443" s="93" t="str">
        <f t="shared" si="92"/>
        <v/>
      </c>
      <c r="D443" s="94" t="str">
        <f t="shared" si="93"/>
        <v/>
      </c>
      <c r="E443" s="94" t="str">
        <f t="shared" si="94"/>
        <v/>
      </c>
      <c r="F443" s="94" t="str">
        <f t="shared" si="84"/>
        <v/>
      </c>
      <c r="G443" s="93" t="str">
        <f t="shared" si="85"/>
        <v/>
      </c>
      <c r="L443" s="145" t="str">
        <f t="shared" si="95"/>
        <v/>
      </c>
      <c r="M443" s="146" t="str">
        <f t="shared" si="96"/>
        <v/>
      </c>
      <c r="N443" s="147" t="str">
        <f t="shared" si="97"/>
        <v/>
      </c>
      <c r="O443" s="148" t="str">
        <f t="shared" si="86"/>
        <v/>
      </c>
      <c r="P443" s="148" t="str">
        <f t="shared" si="87"/>
        <v/>
      </c>
      <c r="Q443" s="148" t="str">
        <f t="shared" si="88"/>
        <v/>
      </c>
      <c r="R443" s="147" t="str">
        <f t="shared" si="89"/>
        <v/>
      </c>
    </row>
    <row r="444" spans="1:18" x14ac:dyDescent="0.25">
      <c r="A444" s="91" t="str">
        <f t="shared" si="90"/>
        <v/>
      </c>
      <c r="B444" s="92" t="str">
        <f t="shared" si="91"/>
        <v/>
      </c>
      <c r="C444" s="93" t="str">
        <f t="shared" si="92"/>
        <v/>
      </c>
      <c r="D444" s="94" t="str">
        <f t="shared" si="93"/>
        <v/>
      </c>
      <c r="E444" s="94" t="str">
        <f t="shared" si="94"/>
        <v/>
      </c>
      <c r="F444" s="94" t="str">
        <f t="shared" si="84"/>
        <v/>
      </c>
      <c r="G444" s="93" t="str">
        <f t="shared" si="85"/>
        <v/>
      </c>
      <c r="L444" s="145" t="str">
        <f t="shared" si="95"/>
        <v/>
      </c>
      <c r="M444" s="146" t="str">
        <f t="shared" si="96"/>
        <v/>
      </c>
      <c r="N444" s="147" t="str">
        <f t="shared" si="97"/>
        <v/>
      </c>
      <c r="O444" s="148" t="str">
        <f t="shared" si="86"/>
        <v/>
      </c>
      <c r="P444" s="148" t="str">
        <f t="shared" si="87"/>
        <v/>
      </c>
      <c r="Q444" s="148" t="str">
        <f t="shared" si="88"/>
        <v/>
      </c>
      <c r="R444" s="147" t="str">
        <f t="shared" si="89"/>
        <v/>
      </c>
    </row>
    <row r="445" spans="1:18" x14ac:dyDescent="0.25">
      <c r="A445" s="91" t="str">
        <f t="shared" si="90"/>
        <v/>
      </c>
      <c r="B445" s="92" t="str">
        <f t="shared" si="91"/>
        <v/>
      </c>
      <c r="C445" s="93" t="str">
        <f t="shared" si="92"/>
        <v/>
      </c>
      <c r="D445" s="94" t="str">
        <f t="shared" si="93"/>
        <v/>
      </c>
      <c r="E445" s="94" t="str">
        <f t="shared" si="94"/>
        <v/>
      </c>
      <c r="F445" s="94" t="str">
        <f t="shared" si="84"/>
        <v/>
      </c>
      <c r="G445" s="93" t="str">
        <f t="shared" si="85"/>
        <v/>
      </c>
      <c r="L445" s="145" t="str">
        <f t="shared" si="95"/>
        <v/>
      </c>
      <c r="M445" s="146" t="str">
        <f t="shared" si="96"/>
        <v/>
      </c>
      <c r="N445" s="147" t="str">
        <f t="shared" si="97"/>
        <v/>
      </c>
      <c r="O445" s="148" t="str">
        <f t="shared" si="86"/>
        <v/>
      </c>
      <c r="P445" s="148" t="str">
        <f t="shared" si="87"/>
        <v/>
      </c>
      <c r="Q445" s="148" t="str">
        <f t="shared" si="88"/>
        <v/>
      </c>
      <c r="R445" s="147" t="str">
        <f t="shared" si="89"/>
        <v/>
      </c>
    </row>
    <row r="446" spans="1:18" x14ac:dyDescent="0.25">
      <c r="A446" s="91" t="str">
        <f t="shared" si="90"/>
        <v/>
      </c>
      <c r="B446" s="92" t="str">
        <f t="shared" si="91"/>
        <v/>
      </c>
      <c r="C446" s="93" t="str">
        <f t="shared" si="92"/>
        <v/>
      </c>
      <c r="D446" s="94" t="str">
        <f t="shared" si="93"/>
        <v/>
      </c>
      <c r="E446" s="94" t="str">
        <f t="shared" si="94"/>
        <v/>
      </c>
      <c r="F446" s="94" t="str">
        <f t="shared" si="84"/>
        <v/>
      </c>
      <c r="G446" s="93" t="str">
        <f t="shared" si="85"/>
        <v/>
      </c>
      <c r="L446" s="145" t="str">
        <f t="shared" si="95"/>
        <v/>
      </c>
      <c r="M446" s="146" t="str">
        <f t="shared" si="96"/>
        <v/>
      </c>
      <c r="N446" s="147" t="str">
        <f t="shared" si="97"/>
        <v/>
      </c>
      <c r="O446" s="148" t="str">
        <f t="shared" si="86"/>
        <v/>
      </c>
      <c r="P446" s="148" t="str">
        <f t="shared" si="87"/>
        <v/>
      </c>
      <c r="Q446" s="148" t="str">
        <f t="shared" si="88"/>
        <v/>
      </c>
      <c r="R446" s="147" t="str">
        <f t="shared" si="89"/>
        <v/>
      </c>
    </row>
    <row r="447" spans="1:18" x14ac:dyDescent="0.25">
      <c r="A447" s="91" t="str">
        <f t="shared" si="90"/>
        <v/>
      </c>
      <c r="B447" s="92" t="str">
        <f t="shared" si="91"/>
        <v/>
      </c>
      <c r="C447" s="93" t="str">
        <f t="shared" si="92"/>
        <v/>
      </c>
      <c r="D447" s="94" t="str">
        <f t="shared" si="93"/>
        <v/>
      </c>
      <c r="E447" s="94" t="str">
        <f t="shared" si="94"/>
        <v/>
      </c>
      <c r="F447" s="94" t="str">
        <f t="shared" si="84"/>
        <v/>
      </c>
      <c r="G447" s="93" t="str">
        <f t="shared" si="85"/>
        <v/>
      </c>
      <c r="L447" s="145" t="str">
        <f t="shared" si="95"/>
        <v/>
      </c>
      <c r="M447" s="146" t="str">
        <f t="shared" si="96"/>
        <v/>
      </c>
      <c r="N447" s="147" t="str">
        <f t="shared" si="97"/>
        <v/>
      </c>
      <c r="O447" s="148" t="str">
        <f t="shared" si="86"/>
        <v/>
      </c>
      <c r="P447" s="148" t="str">
        <f t="shared" si="87"/>
        <v/>
      </c>
      <c r="Q447" s="148" t="str">
        <f t="shared" si="88"/>
        <v/>
      </c>
      <c r="R447" s="147" t="str">
        <f t="shared" si="89"/>
        <v/>
      </c>
    </row>
    <row r="448" spans="1:18" x14ac:dyDescent="0.25">
      <c r="A448" s="91" t="str">
        <f t="shared" si="90"/>
        <v/>
      </c>
      <c r="B448" s="92" t="str">
        <f t="shared" si="91"/>
        <v/>
      </c>
      <c r="C448" s="93" t="str">
        <f t="shared" si="92"/>
        <v/>
      </c>
      <c r="D448" s="94" t="str">
        <f t="shared" si="93"/>
        <v/>
      </c>
      <c r="E448" s="94" t="str">
        <f t="shared" si="94"/>
        <v/>
      </c>
      <c r="F448" s="94" t="str">
        <f t="shared" si="84"/>
        <v/>
      </c>
      <c r="G448" s="93" t="str">
        <f t="shared" si="85"/>
        <v/>
      </c>
      <c r="L448" s="145" t="str">
        <f t="shared" si="95"/>
        <v/>
      </c>
      <c r="M448" s="146" t="str">
        <f t="shared" si="96"/>
        <v/>
      </c>
      <c r="N448" s="147" t="str">
        <f t="shared" si="97"/>
        <v/>
      </c>
      <c r="O448" s="148" t="str">
        <f t="shared" si="86"/>
        <v/>
      </c>
      <c r="P448" s="148" t="str">
        <f t="shared" si="87"/>
        <v/>
      </c>
      <c r="Q448" s="148" t="str">
        <f t="shared" si="88"/>
        <v/>
      </c>
      <c r="R448" s="147" t="str">
        <f t="shared" si="89"/>
        <v/>
      </c>
    </row>
    <row r="449" spans="1:18" x14ac:dyDescent="0.25">
      <c r="A449" s="91" t="str">
        <f t="shared" si="90"/>
        <v/>
      </c>
      <c r="B449" s="92" t="str">
        <f t="shared" si="91"/>
        <v/>
      </c>
      <c r="C449" s="93" t="str">
        <f t="shared" si="92"/>
        <v/>
      </c>
      <c r="D449" s="94" t="str">
        <f t="shared" si="93"/>
        <v/>
      </c>
      <c r="E449" s="94" t="str">
        <f t="shared" si="94"/>
        <v/>
      </c>
      <c r="F449" s="94" t="str">
        <f t="shared" si="84"/>
        <v/>
      </c>
      <c r="G449" s="93" t="str">
        <f t="shared" si="85"/>
        <v/>
      </c>
      <c r="L449" s="145" t="str">
        <f t="shared" si="95"/>
        <v/>
      </c>
      <c r="M449" s="146" t="str">
        <f t="shared" si="96"/>
        <v/>
      </c>
      <c r="N449" s="147" t="str">
        <f t="shared" si="97"/>
        <v/>
      </c>
      <c r="O449" s="148" t="str">
        <f t="shared" si="86"/>
        <v/>
      </c>
      <c r="P449" s="148" t="str">
        <f t="shared" si="87"/>
        <v/>
      </c>
      <c r="Q449" s="148" t="str">
        <f t="shared" si="88"/>
        <v/>
      </c>
      <c r="R449" s="147" t="str">
        <f t="shared" si="89"/>
        <v/>
      </c>
    </row>
    <row r="450" spans="1:18" x14ac:dyDescent="0.25">
      <c r="A450" s="91" t="str">
        <f t="shared" si="90"/>
        <v/>
      </c>
      <c r="B450" s="92" t="str">
        <f t="shared" si="91"/>
        <v/>
      </c>
      <c r="C450" s="93" t="str">
        <f t="shared" si="92"/>
        <v/>
      </c>
      <c r="D450" s="94" t="str">
        <f t="shared" si="93"/>
        <v/>
      </c>
      <c r="E450" s="94" t="str">
        <f t="shared" si="94"/>
        <v/>
      </c>
      <c r="F450" s="94" t="str">
        <f t="shared" si="84"/>
        <v/>
      </c>
      <c r="G450" s="93" t="str">
        <f t="shared" si="85"/>
        <v/>
      </c>
      <c r="L450" s="145" t="str">
        <f t="shared" si="95"/>
        <v/>
      </c>
      <c r="M450" s="146" t="str">
        <f t="shared" si="96"/>
        <v/>
      </c>
      <c r="N450" s="147" t="str">
        <f t="shared" si="97"/>
        <v/>
      </c>
      <c r="O450" s="148" t="str">
        <f t="shared" si="86"/>
        <v/>
      </c>
      <c r="P450" s="148" t="str">
        <f t="shared" si="87"/>
        <v/>
      </c>
      <c r="Q450" s="148" t="str">
        <f t="shared" si="88"/>
        <v/>
      </c>
      <c r="R450" s="147" t="str">
        <f t="shared" si="89"/>
        <v/>
      </c>
    </row>
    <row r="451" spans="1:18" x14ac:dyDescent="0.25">
      <c r="A451" s="91" t="str">
        <f t="shared" si="90"/>
        <v/>
      </c>
      <c r="B451" s="92" t="str">
        <f t="shared" si="91"/>
        <v/>
      </c>
      <c r="C451" s="93" t="str">
        <f t="shared" si="92"/>
        <v/>
      </c>
      <c r="D451" s="94" t="str">
        <f t="shared" si="93"/>
        <v/>
      </c>
      <c r="E451" s="94" t="str">
        <f t="shared" si="94"/>
        <v/>
      </c>
      <c r="F451" s="94" t="str">
        <f t="shared" si="84"/>
        <v/>
      </c>
      <c r="G451" s="93" t="str">
        <f t="shared" si="85"/>
        <v/>
      </c>
      <c r="L451" s="145" t="str">
        <f t="shared" si="95"/>
        <v/>
      </c>
      <c r="M451" s="146" t="str">
        <f t="shared" si="96"/>
        <v/>
      </c>
      <c r="N451" s="147" t="str">
        <f t="shared" si="97"/>
        <v/>
      </c>
      <c r="O451" s="148" t="str">
        <f t="shared" si="86"/>
        <v/>
      </c>
      <c r="P451" s="148" t="str">
        <f t="shared" si="87"/>
        <v/>
      </c>
      <c r="Q451" s="148" t="str">
        <f t="shared" si="88"/>
        <v/>
      </c>
      <c r="R451" s="147" t="str">
        <f t="shared" si="89"/>
        <v/>
      </c>
    </row>
    <row r="452" spans="1:18" x14ac:dyDescent="0.25">
      <c r="A452" s="91" t="str">
        <f t="shared" si="90"/>
        <v/>
      </c>
      <c r="B452" s="92" t="str">
        <f t="shared" si="91"/>
        <v/>
      </c>
      <c r="C452" s="93" t="str">
        <f t="shared" si="92"/>
        <v/>
      </c>
      <c r="D452" s="94" t="str">
        <f t="shared" si="93"/>
        <v/>
      </c>
      <c r="E452" s="94" t="str">
        <f t="shared" si="94"/>
        <v/>
      </c>
      <c r="F452" s="94" t="str">
        <f t="shared" si="84"/>
        <v/>
      </c>
      <c r="G452" s="93" t="str">
        <f t="shared" si="85"/>
        <v/>
      </c>
      <c r="L452" s="145" t="str">
        <f t="shared" si="95"/>
        <v/>
      </c>
      <c r="M452" s="146" t="str">
        <f t="shared" si="96"/>
        <v/>
      </c>
      <c r="N452" s="147" t="str">
        <f t="shared" si="97"/>
        <v/>
      </c>
      <c r="O452" s="148" t="str">
        <f t="shared" si="86"/>
        <v/>
      </c>
      <c r="P452" s="148" t="str">
        <f t="shared" si="87"/>
        <v/>
      </c>
      <c r="Q452" s="148" t="str">
        <f t="shared" si="88"/>
        <v/>
      </c>
      <c r="R452" s="147" t="str">
        <f t="shared" si="89"/>
        <v/>
      </c>
    </row>
    <row r="453" spans="1:18" x14ac:dyDescent="0.25">
      <c r="A453" s="91" t="str">
        <f t="shared" si="90"/>
        <v/>
      </c>
      <c r="B453" s="92" t="str">
        <f t="shared" si="91"/>
        <v/>
      </c>
      <c r="C453" s="93" t="str">
        <f t="shared" si="92"/>
        <v/>
      </c>
      <c r="D453" s="94" t="str">
        <f t="shared" si="93"/>
        <v/>
      </c>
      <c r="E453" s="94" t="str">
        <f t="shared" si="94"/>
        <v/>
      </c>
      <c r="F453" s="94" t="str">
        <f t="shared" si="84"/>
        <v/>
      </c>
      <c r="G453" s="93" t="str">
        <f t="shared" si="85"/>
        <v/>
      </c>
      <c r="L453" s="145" t="str">
        <f t="shared" si="95"/>
        <v/>
      </c>
      <c r="M453" s="146" t="str">
        <f t="shared" si="96"/>
        <v/>
      </c>
      <c r="N453" s="147" t="str">
        <f t="shared" si="97"/>
        <v/>
      </c>
      <c r="O453" s="148" t="str">
        <f t="shared" si="86"/>
        <v/>
      </c>
      <c r="P453" s="148" t="str">
        <f t="shared" si="87"/>
        <v/>
      </c>
      <c r="Q453" s="148" t="str">
        <f t="shared" si="88"/>
        <v/>
      </c>
      <c r="R453" s="147" t="str">
        <f t="shared" si="89"/>
        <v/>
      </c>
    </row>
    <row r="454" spans="1:18" x14ac:dyDescent="0.25">
      <c r="A454" s="91" t="str">
        <f t="shared" si="90"/>
        <v/>
      </c>
      <c r="B454" s="92" t="str">
        <f t="shared" si="91"/>
        <v/>
      </c>
      <c r="C454" s="93" t="str">
        <f t="shared" si="92"/>
        <v/>
      </c>
      <c r="D454" s="94" t="str">
        <f t="shared" si="93"/>
        <v/>
      </c>
      <c r="E454" s="94" t="str">
        <f t="shared" si="94"/>
        <v/>
      </c>
      <c r="F454" s="94" t="str">
        <f t="shared" si="84"/>
        <v/>
      </c>
      <c r="G454" s="93" t="str">
        <f t="shared" si="85"/>
        <v/>
      </c>
      <c r="L454" s="145" t="str">
        <f t="shared" si="95"/>
        <v/>
      </c>
      <c r="M454" s="146" t="str">
        <f t="shared" si="96"/>
        <v/>
      </c>
      <c r="N454" s="147" t="str">
        <f t="shared" si="97"/>
        <v/>
      </c>
      <c r="O454" s="148" t="str">
        <f t="shared" si="86"/>
        <v/>
      </c>
      <c r="P454" s="148" t="str">
        <f t="shared" si="87"/>
        <v/>
      </c>
      <c r="Q454" s="148" t="str">
        <f t="shared" si="88"/>
        <v/>
      </c>
      <c r="R454" s="147" t="str">
        <f t="shared" si="89"/>
        <v/>
      </c>
    </row>
    <row r="455" spans="1:18" x14ac:dyDescent="0.25">
      <c r="A455" s="91" t="str">
        <f t="shared" si="90"/>
        <v/>
      </c>
      <c r="B455" s="92" t="str">
        <f t="shared" si="91"/>
        <v/>
      </c>
      <c r="C455" s="93" t="str">
        <f t="shared" si="92"/>
        <v/>
      </c>
      <c r="D455" s="94" t="str">
        <f t="shared" si="93"/>
        <v/>
      </c>
      <c r="E455" s="94" t="str">
        <f t="shared" si="94"/>
        <v/>
      </c>
      <c r="F455" s="94" t="str">
        <f t="shared" si="84"/>
        <v/>
      </c>
      <c r="G455" s="93" t="str">
        <f t="shared" si="85"/>
        <v/>
      </c>
      <c r="L455" s="145" t="str">
        <f t="shared" si="95"/>
        <v/>
      </c>
      <c r="M455" s="146" t="str">
        <f t="shared" si="96"/>
        <v/>
      </c>
      <c r="N455" s="147" t="str">
        <f t="shared" si="97"/>
        <v/>
      </c>
      <c r="O455" s="148" t="str">
        <f t="shared" si="86"/>
        <v/>
      </c>
      <c r="P455" s="148" t="str">
        <f t="shared" si="87"/>
        <v/>
      </c>
      <c r="Q455" s="148" t="str">
        <f t="shared" si="88"/>
        <v/>
      </c>
      <c r="R455" s="147" t="str">
        <f t="shared" si="89"/>
        <v/>
      </c>
    </row>
    <row r="456" spans="1:18" x14ac:dyDescent="0.25">
      <c r="A456" s="91" t="str">
        <f t="shared" si="90"/>
        <v/>
      </c>
      <c r="B456" s="92" t="str">
        <f t="shared" si="91"/>
        <v/>
      </c>
      <c r="C456" s="93" t="str">
        <f t="shared" si="92"/>
        <v/>
      </c>
      <c r="D456" s="94" t="str">
        <f t="shared" si="93"/>
        <v/>
      </c>
      <c r="E456" s="94" t="str">
        <f t="shared" si="94"/>
        <v/>
      </c>
      <c r="F456" s="94" t="str">
        <f t="shared" si="84"/>
        <v/>
      </c>
      <c r="G456" s="93" t="str">
        <f t="shared" si="85"/>
        <v/>
      </c>
      <c r="L456" s="145" t="str">
        <f t="shared" si="95"/>
        <v/>
      </c>
      <c r="M456" s="146" t="str">
        <f t="shared" si="96"/>
        <v/>
      </c>
      <c r="N456" s="147" t="str">
        <f t="shared" si="97"/>
        <v/>
      </c>
      <c r="O456" s="148" t="str">
        <f t="shared" si="86"/>
        <v/>
      </c>
      <c r="P456" s="148" t="str">
        <f t="shared" si="87"/>
        <v/>
      </c>
      <c r="Q456" s="148" t="str">
        <f t="shared" si="88"/>
        <v/>
      </c>
      <c r="R456" s="147" t="str">
        <f t="shared" si="89"/>
        <v/>
      </c>
    </row>
    <row r="457" spans="1:18" x14ac:dyDescent="0.25">
      <c r="A457" s="91" t="str">
        <f t="shared" si="90"/>
        <v/>
      </c>
      <c r="B457" s="92" t="str">
        <f t="shared" si="91"/>
        <v/>
      </c>
      <c r="C457" s="93" t="str">
        <f t="shared" si="92"/>
        <v/>
      </c>
      <c r="D457" s="94" t="str">
        <f t="shared" si="93"/>
        <v/>
      </c>
      <c r="E457" s="94" t="str">
        <f t="shared" si="94"/>
        <v/>
      </c>
      <c r="F457" s="94" t="str">
        <f t="shared" si="84"/>
        <v/>
      </c>
      <c r="G457" s="93" t="str">
        <f t="shared" si="85"/>
        <v/>
      </c>
      <c r="L457" s="145" t="str">
        <f t="shared" si="95"/>
        <v/>
      </c>
      <c r="M457" s="146" t="str">
        <f t="shared" si="96"/>
        <v/>
      </c>
      <c r="N457" s="147" t="str">
        <f t="shared" si="97"/>
        <v/>
      </c>
      <c r="O457" s="148" t="str">
        <f t="shared" si="86"/>
        <v/>
      </c>
      <c r="P457" s="148" t="str">
        <f t="shared" si="87"/>
        <v/>
      </c>
      <c r="Q457" s="148" t="str">
        <f t="shared" si="88"/>
        <v/>
      </c>
      <c r="R457" s="147" t="str">
        <f t="shared" si="89"/>
        <v/>
      </c>
    </row>
    <row r="458" spans="1:18" x14ac:dyDescent="0.25">
      <c r="A458" s="91" t="str">
        <f t="shared" si="90"/>
        <v/>
      </c>
      <c r="B458" s="92" t="str">
        <f t="shared" si="91"/>
        <v/>
      </c>
      <c r="C458" s="93" t="str">
        <f t="shared" si="92"/>
        <v/>
      </c>
      <c r="D458" s="94" t="str">
        <f t="shared" si="93"/>
        <v/>
      </c>
      <c r="E458" s="94" t="str">
        <f t="shared" si="94"/>
        <v/>
      </c>
      <c r="F458" s="94" t="str">
        <f t="shared" si="84"/>
        <v/>
      </c>
      <c r="G458" s="93" t="str">
        <f t="shared" si="85"/>
        <v/>
      </c>
      <c r="L458" s="145" t="str">
        <f t="shared" si="95"/>
        <v/>
      </c>
      <c r="M458" s="146" t="str">
        <f t="shared" si="96"/>
        <v/>
      </c>
      <c r="N458" s="147" t="str">
        <f t="shared" si="97"/>
        <v/>
      </c>
      <c r="O458" s="148" t="str">
        <f t="shared" si="86"/>
        <v/>
      </c>
      <c r="P458" s="148" t="str">
        <f t="shared" si="87"/>
        <v/>
      </c>
      <c r="Q458" s="148" t="str">
        <f t="shared" si="88"/>
        <v/>
      </c>
      <c r="R458" s="147" t="str">
        <f t="shared" si="89"/>
        <v/>
      </c>
    </row>
    <row r="459" spans="1:18" x14ac:dyDescent="0.25">
      <c r="A459" s="91" t="str">
        <f t="shared" si="90"/>
        <v/>
      </c>
      <c r="B459" s="92" t="str">
        <f t="shared" si="91"/>
        <v/>
      </c>
      <c r="C459" s="93" t="str">
        <f t="shared" si="92"/>
        <v/>
      </c>
      <c r="D459" s="94" t="str">
        <f t="shared" si="93"/>
        <v/>
      </c>
      <c r="E459" s="94" t="str">
        <f t="shared" si="94"/>
        <v/>
      </c>
      <c r="F459" s="94" t="str">
        <f t="shared" si="84"/>
        <v/>
      </c>
      <c r="G459" s="93" t="str">
        <f t="shared" si="85"/>
        <v/>
      </c>
      <c r="L459" s="145" t="str">
        <f t="shared" si="95"/>
        <v/>
      </c>
      <c r="M459" s="146" t="str">
        <f t="shared" si="96"/>
        <v/>
      </c>
      <c r="N459" s="147" t="str">
        <f t="shared" si="97"/>
        <v/>
      </c>
      <c r="O459" s="148" t="str">
        <f t="shared" si="86"/>
        <v/>
      </c>
      <c r="P459" s="148" t="str">
        <f t="shared" si="87"/>
        <v/>
      </c>
      <c r="Q459" s="148" t="str">
        <f t="shared" si="88"/>
        <v/>
      </c>
      <c r="R459" s="147" t="str">
        <f t="shared" si="89"/>
        <v/>
      </c>
    </row>
    <row r="460" spans="1:18" x14ac:dyDescent="0.25">
      <c r="A460" s="91" t="str">
        <f t="shared" si="90"/>
        <v/>
      </c>
      <c r="B460" s="92" t="str">
        <f t="shared" si="91"/>
        <v/>
      </c>
      <c r="C460" s="93" t="str">
        <f t="shared" si="92"/>
        <v/>
      </c>
      <c r="D460" s="94" t="str">
        <f t="shared" si="93"/>
        <v/>
      </c>
      <c r="E460" s="94" t="str">
        <f t="shared" si="94"/>
        <v/>
      </c>
      <c r="F460" s="94" t="str">
        <f t="shared" si="84"/>
        <v/>
      </c>
      <c r="G460" s="93" t="str">
        <f t="shared" si="85"/>
        <v/>
      </c>
      <c r="L460" s="145" t="str">
        <f t="shared" si="95"/>
        <v/>
      </c>
      <c r="M460" s="146" t="str">
        <f t="shared" si="96"/>
        <v/>
      </c>
      <c r="N460" s="147" t="str">
        <f t="shared" si="97"/>
        <v/>
      </c>
      <c r="O460" s="148" t="str">
        <f t="shared" si="86"/>
        <v/>
      </c>
      <c r="P460" s="148" t="str">
        <f t="shared" si="87"/>
        <v/>
      </c>
      <c r="Q460" s="148" t="str">
        <f t="shared" si="88"/>
        <v/>
      </c>
      <c r="R460" s="147" t="str">
        <f t="shared" si="89"/>
        <v/>
      </c>
    </row>
    <row r="461" spans="1:18" x14ac:dyDescent="0.25">
      <c r="A461" s="91" t="str">
        <f t="shared" si="90"/>
        <v/>
      </c>
      <c r="B461" s="92" t="str">
        <f t="shared" si="91"/>
        <v/>
      </c>
      <c r="C461" s="93" t="str">
        <f t="shared" si="92"/>
        <v/>
      </c>
      <c r="D461" s="94" t="str">
        <f t="shared" si="93"/>
        <v/>
      </c>
      <c r="E461" s="94" t="str">
        <f t="shared" si="94"/>
        <v/>
      </c>
      <c r="F461" s="94" t="str">
        <f t="shared" si="84"/>
        <v/>
      </c>
      <c r="G461" s="93" t="str">
        <f t="shared" si="85"/>
        <v/>
      </c>
      <c r="L461" s="145" t="str">
        <f t="shared" si="95"/>
        <v/>
      </c>
      <c r="M461" s="146" t="str">
        <f t="shared" si="96"/>
        <v/>
      </c>
      <c r="N461" s="147" t="str">
        <f t="shared" si="97"/>
        <v/>
      </c>
      <c r="O461" s="148" t="str">
        <f t="shared" si="86"/>
        <v/>
      </c>
      <c r="P461" s="148" t="str">
        <f t="shared" si="87"/>
        <v/>
      </c>
      <c r="Q461" s="148" t="str">
        <f t="shared" si="88"/>
        <v/>
      </c>
      <c r="R461" s="147" t="str">
        <f t="shared" si="89"/>
        <v/>
      </c>
    </row>
    <row r="462" spans="1:18" x14ac:dyDescent="0.25">
      <c r="A462" s="91" t="str">
        <f t="shared" si="90"/>
        <v/>
      </c>
      <c r="B462" s="92" t="str">
        <f t="shared" si="91"/>
        <v/>
      </c>
      <c r="C462" s="93" t="str">
        <f t="shared" si="92"/>
        <v/>
      </c>
      <c r="D462" s="94" t="str">
        <f t="shared" si="93"/>
        <v/>
      </c>
      <c r="E462" s="94" t="str">
        <f t="shared" si="94"/>
        <v/>
      </c>
      <c r="F462" s="94" t="str">
        <f t="shared" si="84"/>
        <v/>
      </c>
      <c r="G462" s="93" t="str">
        <f t="shared" si="85"/>
        <v/>
      </c>
      <c r="L462" s="145" t="str">
        <f t="shared" si="95"/>
        <v/>
      </c>
      <c r="M462" s="146" t="str">
        <f t="shared" si="96"/>
        <v/>
      </c>
      <c r="N462" s="147" t="str">
        <f t="shared" si="97"/>
        <v/>
      </c>
      <c r="O462" s="148" t="str">
        <f t="shared" si="86"/>
        <v/>
      </c>
      <c r="P462" s="148" t="str">
        <f t="shared" si="87"/>
        <v/>
      </c>
      <c r="Q462" s="148" t="str">
        <f t="shared" si="88"/>
        <v/>
      </c>
      <c r="R462" s="147" t="str">
        <f t="shared" si="89"/>
        <v/>
      </c>
    </row>
    <row r="463" spans="1:18" x14ac:dyDescent="0.25">
      <c r="A463" s="91" t="str">
        <f t="shared" si="90"/>
        <v/>
      </c>
      <c r="B463" s="92" t="str">
        <f t="shared" si="91"/>
        <v/>
      </c>
      <c r="C463" s="93" t="str">
        <f t="shared" si="92"/>
        <v/>
      </c>
      <c r="D463" s="94" t="str">
        <f t="shared" si="93"/>
        <v/>
      </c>
      <c r="E463" s="94" t="str">
        <f t="shared" si="94"/>
        <v/>
      </c>
      <c r="F463" s="94" t="str">
        <f t="shared" si="84"/>
        <v/>
      </c>
      <c r="G463" s="93" t="str">
        <f t="shared" si="85"/>
        <v/>
      </c>
      <c r="L463" s="145" t="str">
        <f t="shared" si="95"/>
        <v/>
      </c>
      <c r="M463" s="146" t="str">
        <f t="shared" si="96"/>
        <v/>
      </c>
      <c r="N463" s="147" t="str">
        <f t="shared" si="97"/>
        <v/>
      </c>
      <c r="O463" s="148" t="str">
        <f t="shared" si="86"/>
        <v/>
      </c>
      <c r="P463" s="148" t="str">
        <f t="shared" si="87"/>
        <v/>
      </c>
      <c r="Q463" s="148" t="str">
        <f t="shared" si="88"/>
        <v/>
      </c>
      <c r="R463" s="147" t="str">
        <f t="shared" si="89"/>
        <v/>
      </c>
    </row>
    <row r="464" spans="1:18" x14ac:dyDescent="0.25">
      <c r="A464" s="91" t="str">
        <f t="shared" si="90"/>
        <v/>
      </c>
      <c r="B464" s="92" t="str">
        <f t="shared" si="91"/>
        <v/>
      </c>
      <c r="C464" s="93" t="str">
        <f t="shared" si="92"/>
        <v/>
      </c>
      <c r="D464" s="94" t="str">
        <f t="shared" si="93"/>
        <v/>
      </c>
      <c r="E464" s="94" t="str">
        <f t="shared" si="94"/>
        <v/>
      </c>
      <c r="F464" s="94" t="str">
        <f t="shared" ref="F464:F500" si="98">IF(B464="","",SUM(D464:E464))</f>
        <v/>
      </c>
      <c r="G464" s="93" t="str">
        <f t="shared" ref="G464:G500" si="99">IF(B464="","",SUM(C464)-SUM(E464))</f>
        <v/>
      </c>
      <c r="L464" s="145" t="str">
        <f t="shared" si="95"/>
        <v/>
      </c>
      <c r="M464" s="146" t="str">
        <f t="shared" si="96"/>
        <v/>
      </c>
      <c r="N464" s="147" t="str">
        <f t="shared" si="97"/>
        <v/>
      </c>
      <c r="O464" s="148" t="str">
        <f t="shared" ref="O464:O500" si="100">IF(M464="","",IPMT($P$11/12,M464,$P$7,-$P$8,$P$9,0))</f>
        <v/>
      </c>
      <c r="P464" s="148" t="str">
        <f t="shared" ref="P464:P500" si="101">IF(M464="","",PPMT($P$11/12,M464,$P$7,-$P$8,$P$9,0))</f>
        <v/>
      </c>
      <c r="Q464" s="148" t="str">
        <f t="shared" ref="Q464:Q500" si="102">IF(M464="","",SUM(O464:P464))</f>
        <v/>
      </c>
      <c r="R464" s="147" t="str">
        <f t="shared" ref="R464:R500" si="103">IF(M464="","",SUM(N464)-SUM(P464))</f>
        <v/>
      </c>
    </row>
    <row r="465" spans="1:18" x14ac:dyDescent="0.25">
      <c r="A465" s="91" t="str">
        <f t="shared" ref="A465:A500" si="104">IF(B465="","",EDATE(A464,1))</f>
        <v/>
      </c>
      <c r="B465" s="92" t="str">
        <f t="shared" ref="B465:B500" si="105">IF(B464="","",IF(SUM(B464)+1&lt;=$E$7,SUM(B464)+1,""))</f>
        <v/>
      </c>
      <c r="C465" s="93" t="str">
        <f t="shared" ref="C465:C500" si="106">IF(B465="","",G464)</f>
        <v/>
      </c>
      <c r="D465" s="94" t="str">
        <f t="shared" ref="D465:D500" si="107">IF(B465="","",IPMT($E$11/12,B465,$E$7,-$E$8,$E$9,0))</f>
        <v/>
      </c>
      <c r="E465" s="94" t="str">
        <f t="shared" ref="E465:E500" si="108">IF(B465="","",PPMT($E$11/12,B465,$E$7,-$E$8,$E$9,0))</f>
        <v/>
      </c>
      <c r="F465" s="94" t="str">
        <f t="shared" si="98"/>
        <v/>
      </c>
      <c r="G465" s="93" t="str">
        <f t="shared" si="99"/>
        <v/>
      </c>
      <c r="L465" s="145" t="str">
        <f t="shared" ref="L465:L500" si="109">IF(M465="","",EDATE(L464,1))</f>
        <v/>
      </c>
      <c r="M465" s="146" t="str">
        <f t="shared" ref="M465:M500" si="110">IF(M464="","",IF(SUM(M464)+1&lt;=$E$7,SUM(M464)+1,""))</f>
        <v/>
      </c>
      <c r="N465" s="147" t="str">
        <f t="shared" ref="N465:N500" si="111">IF(M465="","",R464)</f>
        <v/>
      </c>
      <c r="O465" s="148" t="str">
        <f t="shared" si="100"/>
        <v/>
      </c>
      <c r="P465" s="148" t="str">
        <f t="shared" si="101"/>
        <v/>
      </c>
      <c r="Q465" s="148" t="str">
        <f t="shared" si="102"/>
        <v/>
      </c>
      <c r="R465" s="147" t="str">
        <f t="shared" si="103"/>
        <v/>
      </c>
    </row>
    <row r="466" spans="1:18" x14ac:dyDescent="0.25">
      <c r="A466" s="91" t="str">
        <f t="shared" si="104"/>
        <v/>
      </c>
      <c r="B466" s="92" t="str">
        <f t="shared" si="105"/>
        <v/>
      </c>
      <c r="C466" s="93" t="str">
        <f t="shared" si="106"/>
        <v/>
      </c>
      <c r="D466" s="94" t="str">
        <f t="shared" si="107"/>
        <v/>
      </c>
      <c r="E466" s="94" t="str">
        <f t="shared" si="108"/>
        <v/>
      </c>
      <c r="F466" s="94" t="str">
        <f t="shared" si="98"/>
        <v/>
      </c>
      <c r="G466" s="93" t="str">
        <f t="shared" si="99"/>
        <v/>
      </c>
      <c r="L466" s="145" t="str">
        <f t="shared" si="109"/>
        <v/>
      </c>
      <c r="M466" s="146" t="str">
        <f t="shared" si="110"/>
        <v/>
      </c>
      <c r="N466" s="147" t="str">
        <f t="shared" si="111"/>
        <v/>
      </c>
      <c r="O466" s="148" t="str">
        <f t="shared" si="100"/>
        <v/>
      </c>
      <c r="P466" s="148" t="str">
        <f t="shared" si="101"/>
        <v/>
      </c>
      <c r="Q466" s="148" t="str">
        <f t="shared" si="102"/>
        <v/>
      </c>
      <c r="R466" s="147" t="str">
        <f t="shared" si="103"/>
        <v/>
      </c>
    </row>
    <row r="467" spans="1:18" x14ac:dyDescent="0.25">
      <c r="A467" s="91" t="str">
        <f t="shared" si="104"/>
        <v/>
      </c>
      <c r="B467" s="92" t="str">
        <f t="shared" si="105"/>
        <v/>
      </c>
      <c r="C467" s="93" t="str">
        <f t="shared" si="106"/>
        <v/>
      </c>
      <c r="D467" s="94" t="str">
        <f t="shared" si="107"/>
        <v/>
      </c>
      <c r="E467" s="94" t="str">
        <f t="shared" si="108"/>
        <v/>
      </c>
      <c r="F467" s="94" t="str">
        <f t="shared" si="98"/>
        <v/>
      </c>
      <c r="G467" s="93" t="str">
        <f t="shared" si="99"/>
        <v/>
      </c>
      <c r="L467" s="145" t="str">
        <f t="shared" si="109"/>
        <v/>
      </c>
      <c r="M467" s="146" t="str">
        <f t="shared" si="110"/>
        <v/>
      </c>
      <c r="N467" s="147" t="str">
        <f t="shared" si="111"/>
        <v/>
      </c>
      <c r="O467" s="148" t="str">
        <f t="shared" si="100"/>
        <v/>
      </c>
      <c r="P467" s="148" t="str">
        <f t="shared" si="101"/>
        <v/>
      </c>
      <c r="Q467" s="148" t="str">
        <f t="shared" si="102"/>
        <v/>
      </c>
      <c r="R467" s="147" t="str">
        <f t="shared" si="103"/>
        <v/>
      </c>
    </row>
    <row r="468" spans="1:18" x14ac:dyDescent="0.25">
      <c r="A468" s="91" t="str">
        <f t="shared" si="104"/>
        <v/>
      </c>
      <c r="B468" s="92" t="str">
        <f t="shared" si="105"/>
        <v/>
      </c>
      <c r="C468" s="93" t="str">
        <f t="shared" si="106"/>
        <v/>
      </c>
      <c r="D468" s="94" t="str">
        <f t="shared" si="107"/>
        <v/>
      </c>
      <c r="E468" s="94" t="str">
        <f t="shared" si="108"/>
        <v/>
      </c>
      <c r="F468" s="94" t="str">
        <f t="shared" si="98"/>
        <v/>
      </c>
      <c r="G468" s="93" t="str">
        <f t="shared" si="99"/>
        <v/>
      </c>
      <c r="L468" s="145" t="str">
        <f t="shared" si="109"/>
        <v/>
      </c>
      <c r="M468" s="146" t="str">
        <f t="shared" si="110"/>
        <v/>
      </c>
      <c r="N468" s="147" t="str">
        <f t="shared" si="111"/>
        <v/>
      </c>
      <c r="O468" s="148" t="str">
        <f t="shared" si="100"/>
        <v/>
      </c>
      <c r="P468" s="148" t="str">
        <f t="shared" si="101"/>
        <v/>
      </c>
      <c r="Q468" s="148" t="str">
        <f t="shared" si="102"/>
        <v/>
      </c>
      <c r="R468" s="147" t="str">
        <f t="shared" si="103"/>
        <v/>
      </c>
    </row>
    <row r="469" spans="1:18" x14ac:dyDescent="0.25">
      <c r="A469" s="91" t="str">
        <f t="shared" si="104"/>
        <v/>
      </c>
      <c r="B469" s="92" t="str">
        <f t="shared" si="105"/>
        <v/>
      </c>
      <c r="C469" s="93" t="str">
        <f t="shared" si="106"/>
        <v/>
      </c>
      <c r="D469" s="94" t="str">
        <f t="shared" si="107"/>
        <v/>
      </c>
      <c r="E469" s="94" t="str">
        <f t="shared" si="108"/>
        <v/>
      </c>
      <c r="F469" s="94" t="str">
        <f t="shared" si="98"/>
        <v/>
      </c>
      <c r="G469" s="93" t="str">
        <f t="shared" si="99"/>
        <v/>
      </c>
      <c r="L469" s="145" t="str">
        <f t="shared" si="109"/>
        <v/>
      </c>
      <c r="M469" s="146" t="str">
        <f t="shared" si="110"/>
        <v/>
      </c>
      <c r="N469" s="147" t="str">
        <f t="shared" si="111"/>
        <v/>
      </c>
      <c r="O469" s="148" t="str">
        <f t="shared" si="100"/>
        <v/>
      </c>
      <c r="P469" s="148" t="str">
        <f t="shared" si="101"/>
        <v/>
      </c>
      <c r="Q469" s="148" t="str">
        <f t="shared" si="102"/>
        <v/>
      </c>
      <c r="R469" s="147" t="str">
        <f t="shared" si="103"/>
        <v/>
      </c>
    </row>
    <row r="470" spans="1:18" x14ac:dyDescent="0.25">
      <c r="A470" s="91" t="str">
        <f t="shared" si="104"/>
        <v/>
      </c>
      <c r="B470" s="92" t="str">
        <f t="shared" si="105"/>
        <v/>
      </c>
      <c r="C470" s="93" t="str">
        <f t="shared" si="106"/>
        <v/>
      </c>
      <c r="D470" s="94" t="str">
        <f t="shared" si="107"/>
        <v/>
      </c>
      <c r="E470" s="94" t="str">
        <f t="shared" si="108"/>
        <v/>
      </c>
      <c r="F470" s="94" t="str">
        <f t="shared" si="98"/>
        <v/>
      </c>
      <c r="G470" s="93" t="str">
        <f t="shared" si="99"/>
        <v/>
      </c>
      <c r="L470" s="145" t="str">
        <f t="shared" si="109"/>
        <v/>
      </c>
      <c r="M470" s="146" t="str">
        <f t="shared" si="110"/>
        <v/>
      </c>
      <c r="N470" s="147" t="str">
        <f t="shared" si="111"/>
        <v/>
      </c>
      <c r="O470" s="148" t="str">
        <f t="shared" si="100"/>
        <v/>
      </c>
      <c r="P470" s="148" t="str">
        <f t="shared" si="101"/>
        <v/>
      </c>
      <c r="Q470" s="148" t="str">
        <f t="shared" si="102"/>
        <v/>
      </c>
      <c r="R470" s="147" t="str">
        <f t="shared" si="103"/>
        <v/>
      </c>
    </row>
    <row r="471" spans="1:18" x14ac:dyDescent="0.25">
      <c r="A471" s="91" t="str">
        <f t="shared" si="104"/>
        <v/>
      </c>
      <c r="B471" s="92" t="str">
        <f t="shared" si="105"/>
        <v/>
      </c>
      <c r="C471" s="93" t="str">
        <f t="shared" si="106"/>
        <v/>
      </c>
      <c r="D471" s="94" t="str">
        <f t="shared" si="107"/>
        <v/>
      </c>
      <c r="E471" s="94" t="str">
        <f t="shared" si="108"/>
        <v/>
      </c>
      <c r="F471" s="94" t="str">
        <f t="shared" si="98"/>
        <v/>
      </c>
      <c r="G471" s="93" t="str">
        <f t="shared" si="99"/>
        <v/>
      </c>
      <c r="L471" s="145" t="str">
        <f t="shared" si="109"/>
        <v/>
      </c>
      <c r="M471" s="146" t="str">
        <f t="shared" si="110"/>
        <v/>
      </c>
      <c r="N471" s="147" t="str">
        <f t="shared" si="111"/>
        <v/>
      </c>
      <c r="O471" s="148" t="str">
        <f t="shared" si="100"/>
        <v/>
      </c>
      <c r="P471" s="148" t="str">
        <f t="shared" si="101"/>
        <v/>
      </c>
      <c r="Q471" s="148" t="str">
        <f t="shared" si="102"/>
        <v/>
      </c>
      <c r="R471" s="147" t="str">
        <f t="shared" si="103"/>
        <v/>
      </c>
    </row>
    <row r="472" spans="1:18" x14ac:dyDescent="0.25">
      <c r="A472" s="91" t="str">
        <f t="shared" si="104"/>
        <v/>
      </c>
      <c r="B472" s="92" t="str">
        <f t="shared" si="105"/>
        <v/>
      </c>
      <c r="C472" s="93" t="str">
        <f t="shared" si="106"/>
        <v/>
      </c>
      <c r="D472" s="94" t="str">
        <f t="shared" si="107"/>
        <v/>
      </c>
      <c r="E472" s="94" t="str">
        <f t="shared" si="108"/>
        <v/>
      </c>
      <c r="F472" s="94" t="str">
        <f t="shared" si="98"/>
        <v/>
      </c>
      <c r="G472" s="93" t="str">
        <f t="shared" si="99"/>
        <v/>
      </c>
      <c r="L472" s="145" t="str">
        <f t="shared" si="109"/>
        <v/>
      </c>
      <c r="M472" s="146" t="str">
        <f t="shared" si="110"/>
        <v/>
      </c>
      <c r="N472" s="147" t="str">
        <f t="shared" si="111"/>
        <v/>
      </c>
      <c r="O472" s="148" t="str">
        <f t="shared" si="100"/>
        <v/>
      </c>
      <c r="P472" s="148" t="str">
        <f t="shared" si="101"/>
        <v/>
      </c>
      <c r="Q472" s="148" t="str">
        <f t="shared" si="102"/>
        <v/>
      </c>
      <c r="R472" s="147" t="str">
        <f t="shared" si="103"/>
        <v/>
      </c>
    </row>
    <row r="473" spans="1:18" x14ac:dyDescent="0.25">
      <c r="A473" s="91" t="str">
        <f t="shared" si="104"/>
        <v/>
      </c>
      <c r="B473" s="92" t="str">
        <f t="shared" si="105"/>
        <v/>
      </c>
      <c r="C473" s="93" t="str">
        <f t="shared" si="106"/>
        <v/>
      </c>
      <c r="D473" s="94" t="str">
        <f t="shared" si="107"/>
        <v/>
      </c>
      <c r="E473" s="94" t="str">
        <f t="shared" si="108"/>
        <v/>
      </c>
      <c r="F473" s="94" t="str">
        <f t="shared" si="98"/>
        <v/>
      </c>
      <c r="G473" s="93" t="str">
        <f t="shared" si="99"/>
        <v/>
      </c>
      <c r="L473" s="145" t="str">
        <f t="shared" si="109"/>
        <v/>
      </c>
      <c r="M473" s="146" t="str">
        <f t="shared" si="110"/>
        <v/>
      </c>
      <c r="N473" s="147" t="str">
        <f t="shared" si="111"/>
        <v/>
      </c>
      <c r="O473" s="148" t="str">
        <f t="shared" si="100"/>
        <v/>
      </c>
      <c r="P473" s="148" t="str">
        <f t="shared" si="101"/>
        <v/>
      </c>
      <c r="Q473" s="148" t="str">
        <f t="shared" si="102"/>
        <v/>
      </c>
      <c r="R473" s="147" t="str">
        <f t="shared" si="103"/>
        <v/>
      </c>
    </row>
    <row r="474" spans="1:18" x14ac:dyDescent="0.25">
      <c r="A474" s="91" t="str">
        <f t="shared" si="104"/>
        <v/>
      </c>
      <c r="B474" s="92" t="str">
        <f t="shared" si="105"/>
        <v/>
      </c>
      <c r="C474" s="93" t="str">
        <f t="shared" si="106"/>
        <v/>
      </c>
      <c r="D474" s="94" t="str">
        <f t="shared" si="107"/>
        <v/>
      </c>
      <c r="E474" s="94" t="str">
        <f t="shared" si="108"/>
        <v/>
      </c>
      <c r="F474" s="94" t="str">
        <f t="shared" si="98"/>
        <v/>
      </c>
      <c r="G474" s="93" t="str">
        <f t="shared" si="99"/>
        <v/>
      </c>
      <c r="L474" s="145" t="str">
        <f t="shared" si="109"/>
        <v/>
      </c>
      <c r="M474" s="146" t="str">
        <f t="shared" si="110"/>
        <v/>
      </c>
      <c r="N474" s="147" t="str">
        <f t="shared" si="111"/>
        <v/>
      </c>
      <c r="O474" s="148" t="str">
        <f t="shared" si="100"/>
        <v/>
      </c>
      <c r="P474" s="148" t="str">
        <f t="shared" si="101"/>
        <v/>
      </c>
      <c r="Q474" s="148" t="str">
        <f t="shared" si="102"/>
        <v/>
      </c>
      <c r="R474" s="147" t="str">
        <f t="shared" si="103"/>
        <v/>
      </c>
    </row>
    <row r="475" spans="1:18" x14ac:dyDescent="0.25">
      <c r="A475" s="91" t="str">
        <f t="shared" si="104"/>
        <v/>
      </c>
      <c r="B475" s="92" t="str">
        <f t="shared" si="105"/>
        <v/>
      </c>
      <c r="C475" s="93" t="str">
        <f t="shared" si="106"/>
        <v/>
      </c>
      <c r="D475" s="94" t="str">
        <f t="shared" si="107"/>
        <v/>
      </c>
      <c r="E475" s="94" t="str">
        <f t="shared" si="108"/>
        <v/>
      </c>
      <c r="F475" s="94" t="str">
        <f t="shared" si="98"/>
        <v/>
      </c>
      <c r="G475" s="93" t="str">
        <f t="shared" si="99"/>
        <v/>
      </c>
      <c r="L475" s="145" t="str">
        <f t="shared" si="109"/>
        <v/>
      </c>
      <c r="M475" s="146" t="str">
        <f t="shared" si="110"/>
        <v/>
      </c>
      <c r="N475" s="147" t="str">
        <f t="shared" si="111"/>
        <v/>
      </c>
      <c r="O475" s="148" t="str">
        <f t="shared" si="100"/>
        <v/>
      </c>
      <c r="P475" s="148" t="str">
        <f t="shared" si="101"/>
        <v/>
      </c>
      <c r="Q475" s="148" t="str">
        <f t="shared" si="102"/>
        <v/>
      </c>
      <c r="R475" s="147" t="str">
        <f t="shared" si="103"/>
        <v/>
      </c>
    </row>
    <row r="476" spans="1:18" x14ac:dyDescent="0.25">
      <c r="A476" s="91" t="str">
        <f t="shared" si="104"/>
        <v/>
      </c>
      <c r="B476" s="92" t="str">
        <f t="shared" si="105"/>
        <v/>
      </c>
      <c r="C476" s="93" t="str">
        <f t="shared" si="106"/>
        <v/>
      </c>
      <c r="D476" s="94" t="str">
        <f t="shared" si="107"/>
        <v/>
      </c>
      <c r="E476" s="94" t="str">
        <f t="shared" si="108"/>
        <v/>
      </c>
      <c r="F476" s="94" t="str">
        <f t="shared" si="98"/>
        <v/>
      </c>
      <c r="G476" s="93" t="str">
        <f t="shared" si="99"/>
        <v/>
      </c>
      <c r="L476" s="145" t="str">
        <f t="shared" si="109"/>
        <v/>
      </c>
      <c r="M476" s="146" t="str">
        <f t="shared" si="110"/>
        <v/>
      </c>
      <c r="N476" s="147" t="str">
        <f t="shared" si="111"/>
        <v/>
      </c>
      <c r="O476" s="148" t="str">
        <f t="shared" si="100"/>
        <v/>
      </c>
      <c r="P476" s="148" t="str">
        <f t="shared" si="101"/>
        <v/>
      </c>
      <c r="Q476" s="148" t="str">
        <f t="shared" si="102"/>
        <v/>
      </c>
      <c r="R476" s="147" t="str">
        <f t="shared" si="103"/>
        <v/>
      </c>
    </row>
    <row r="477" spans="1:18" x14ac:dyDescent="0.25">
      <c r="A477" s="91" t="str">
        <f t="shared" si="104"/>
        <v/>
      </c>
      <c r="B477" s="92" t="str">
        <f t="shared" si="105"/>
        <v/>
      </c>
      <c r="C477" s="93" t="str">
        <f t="shared" si="106"/>
        <v/>
      </c>
      <c r="D477" s="94" t="str">
        <f t="shared" si="107"/>
        <v/>
      </c>
      <c r="E477" s="94" t="str">
        <f t="shared" si="108"/>
        <v/>
      </c>
      <c r="F477" s="94" t="str">
        <f t="shared" si="98"/>
        <v/>
      </c>
      <c r="G477" s="93" t="str">
        <f t="shared" si="99"/>
        <v/>
      </c>
      <c r="L477" s="145" t="str">
        <f t="shared" si="109"/>
        <v/>
      </c>
      <c r="M477" s="146" t="str">
        <f t="shared" si="110"/>
        <v/>
      </c>
      <c r="N477" s="147" t="str">
        <f t="shared" si="111"/>
        <v/>
      </c>
      <c r="O477" s="148" t="str">
        <f t="shared" si="100"/>
        <v/>
      </c>
      <c r="P477" s="148" t="str">
        <f t="shared" si="101"/>
        <v/>
      </c>
      <c r="Q477" s="148" t="str">
        <f t="shared" si="102"/>
        <v/>
      </c>
      <c r="R477" s="147" t="str">
        <f t="shared" si="103"/>
        <v/>
      </c>
    </row>
    <row r="478" spans="1:18" x14ac:dyDescent="0.25">
      <c r="A478" s="91" t="str">
        <f t="shared" si="104"/>
        <v/>
      </c>
      <c r="B478" s="92" t="str">
        <f t="shared" si="105"/>
        <v/>
      </c>
      <c r="C478" s="93" t="str">
        <f t="shared" si="106"/>
        <v/>
      </c>
      <c r="D478" s="94" t="str">
        <f t="shared" si="107"/>
        <v/>
      </c>
      <c r="E478" s="94" t="str">
        <f t="shared" si="108"/>
        <v/>
      </c>
      <c r="F478" s="94" t="str">
        <f t="shared" si="98"/>
        <v/>
      </c>
      <c r="G478" s="93" t="str">
        <f t="shared" si="99"/>
        <v/>
      </c>
      <c r="L478" s="145" t="str">
        <f t="shared" si="109"/>
        <v/>
      </c>
      <c r="M478" s="146" t="str">
        <f t="shared" si="110"/>
        <v/>
      </c>
      <c r="N478" s="147" t="str">
        <f t="shared" si="111"/>
        <v/>
      </c>
      <c r="O478" s="148" t="str">
        <f t="shared" si="100"/>
        <v/>
      </c>
      <c r="P478" s="148" t="str">
        <f t="shared" si="101"/>
        <v/>
      </c>
      <c r="Q478" s="148" t="str">
        <f t="shared" si="102"/>
        <v/>
      </c>
      <c r="R478" s="147" t="str">
        <f t="shared" si="103"/>
        <v/>
      </c>
    </row>
    <row r="479" spans="1:18" x14ac:dyDescent="0.25">
      <c r="A479" s="91" t="str">
        <f t="shared" si="104"/>
        <v/>
      </c>
      <c r="B479" s="92" t="str">
        <f t="shared" si="105"/>
        <v/>
      </c>
      <c r="C479" s="93" t="str">
        <f t="shared" si="106"/>
        <v/>
      </c>
      <c r="D479" s="94" t="str">
        <f t="shared" si="107"/>
        <v/>
      </c>
      <c r="E479" s="94" t="str">
        <f t="shared" si="108"/>
        <v/>
      </c>
      <c r="F479" s="94" t="str">
        <f t="shared" si="98"/>
        <v/>
      </c>
      <c r="G479" s="93" t="str">
        <f t="shared" si="99"/>
        <v/>
      </c>
      <c r="L479" s="145" t="str">
        <f t="shared" si="109"/>
        <v/>
      </c>
      <c r="M479" s="146" t="str">
        <f t="shared" si="110"/>
        <v/>
      </c>
      <c r="N479" s="147" t="str">
        <f t="shared" si="111"/>
        <v/>
      </c>
      <c r="O479" s="148" t="str">
        <f t="shared" si="100"/>
        <v/>
      </c>
      <c r="P479" s="148" t="str">
        <f t="shared" si="101"/>
        <v/>
      </c>
      <c r="Q479" s="148" t="str">
        <f t="shared" si="102"/>
        <v/>
      </c>
      <c r="R479" s="147" t="str">
        <f t="shared" si="103"/>
        <v/>
      </c>
    </row>
    <row r="480" spans="1:18" x14ac:dyDescent="0.25">
      <c r="A480" s="91" t="str">
        <f t="shared" si="104"/>
        <v/>
      </c>
      <c r="B480" s="92" t="str">
        <f t="shared" si="105"/>
        <v/>
      </c>
      <c r="C480" s="93" t="str">
        <f t="shared" si="106"/>
        <v/>
      </c>
      <c r="D480" s="94" t="str">
        <f t="shared" si="107"/>
        <v/>
      </c>
      <c r="E480" s="94" t="str">
        <f t="shared" si="108"/>
        <v/>
      </c>
      <c r="F480" s="94" t="str">
        <f t="shared" si="98"/>
        <v/>
      </c>
      <c r="G480" s="93" t="str">
        <f t="shared" si="99"/>
        <v/>
      </c>
      <c r="L480" s="145" t="str">
        <f t="shared" si="109"/>
        <v/>
      </c>
      <c r="M480" s="146" t="str">
        <f t="shared" si="110"/>
        <v/>
      </c>
      <c r="N480" s="147" t="str">
        <f t="shared" si="111"/>
        <v/>
      </c>
      <c r="O480" s="148" t="str">
        <f t="shared" si="100"/>
        <v/>
      </c>
      <c r="P480" s="148" t="str">
        <f t="shared" si="101"/>
        <v/>
      </c>
      <c r="Q480" s="148" t="str">
        <f t="shared" si="102"/>
        <v/>
      </c>
      <c r="R480" s="147" t="str">
        <f t="shared" si="103"/>
        <v/>
      </c>
    </row>
    <row r="481" spans="1:18" x14ac:dyDescent="0.25">
      <c r="A481" s="91" t="str">
        <f t="shared" si="104"/>
        <v/>
      </c>
      <c r="B481" s="92" t="str">
        <f t="shared" si="105"/>
        <v/>
      </c>
      <c r="C481" s="93" t="str">
        <f t="shared" si="106"/>
        <v/>
      </c>
      <c r="D481" s="94" t="str">
        <f t="shared" si="107"/>
        <v/>
      </c>
      <c r="E481" s="94" t="str">
        <f t="shared" si="108"/>
        <v/>
      </c>
      <c r="F481" s="94" t="str">
        <f t="shared" si="98"/>
        <v/>
      </c>
      <c r="G481" s="93" t="str">
        <f t="shared" si="99"/>
        <v/>
      </c>
      <c r="L481" s="145" t="str">
        <f t="shared" si="109"/>
        <v/>
      </c>
      <c r="M481" s="146" t="str">
        <f t="shared" si="110"/>
        <v/>
      </c>
      <c r="N481" s="147" t="str">
        <f t="shared" si="111"/>
        <v/>
      </c>
      <c r="O481" s="148" t="str">
        <f t="shared" si="100"/>
        <v/>
      </c>
      <c r="P481" s="148" t="str">
        <f t="shared" si="101"/>
        <v/>
      </c>
      <c r="Q481" s="148" t="str">
        <f t="shared" si="102"/>
        <v/>
      </c>
      <c r="R481" s="147" t="str">
        <f t="shared" si="103"/>
        <v/>
      </c>
    </row>
    <row r="482" spans="1:18" x14ac:dyDescent="0.25">
      <c r="A482" s="91" t="str">
        <f t="shared" si="104"/>
        <v/>
      </c>
      <c r="B482" s="92" t="str">
        <f t="shared" si="105"/>
        <v/>
      </c>
      <c r="C482" s="93" t="str">
        <f t="shared" si="106"/>
        <v/>
      </c>
      <c r="D482" s="94" t="str">
        <f t="shared" si="107"/>
        <v/>
      </c>
      <c r="E482" s="94" t="str">
        <f t="shared" si="108"/>
        <v/>
      </c>
      <c r="F482" s="94" t="str">
        <f t="shared" si="98"/>
        <v/>
      </c>
      <c r="G482" s="93" t="str">
        <f t="shared" si="99"/>
        <v/>
      </c>
      <c r="L482" s="145" t="str">
        <f t="shared" si="109"/>
        <v/>
      </c>
      <c r="M482" s="146" t="str">
        <f t="shared" si="110"/>
        <v/>
      </c>
      <c r="N482" s="147" t="str">
        <f t="shared" si="111"/>
        <v/>
      </c>
      <c r="O482" s="148" t="str">
        <f t="shared" si="100"/>
        <v/>
      </c>
      <c r="P482" s="148" t="str">
        <f t="shared" si="101"/>
        <v/>
      </c>
      <c r="Q482" s="148" t="str">
        <f t="shared" si="102"/>
        <v/>
      </c>
      <c r="R482" s="147" t="str">
        <f t="shared" si="103"/>
        <v/>
      </c>
    </row>
    <row r="483" spans="1:18" x14ac:dyDescent="0.25">
      <c r="A483" s="91" t="str">
        <f t="shared" si="104"/>
        <v/>
      </c>
      <c r="B483" s="92" t="str">
        <f t="shared" si="105"/>
        <v/>
      </c>
      <c r="C483" s="93" t="str">
        <f t="shared" si="106"/>
        <v/>
      </c>
      <c r="D483" s="94" t="str">
        <f t="shared" si="107"/>
        <v/>
      </c>
      <c r="E483" s="94" t="str">
        <f t="shared" si="108"/>
        <v/>
      </c>
      <c r="F483" s="94" t="str">
        <f t="shared" si="98"/>
        <v/>
      </c>
      <c r="G483" s="93" t="str">
        <f t="shared" si="99"/>
        <v/>
      </c>
      <c r="L483" s="145" t="str">
        <f t="shared" si="109"/>
        <v/>
      </c>
      <c r="M483" s="146" t="str">
        <f t="shared" si="110"/>
        <v/>
      </c>
      <c r="N483" s="147" t="str">
        <f t="shared" si="111"/>
        <v/>
      </c>
      <c r="O483" s="148" t="str">
        <f t="shared" si="100"/>
        <v/>
      </c>
      <c r="P483" s="148" t="str">
        <f t="shared" si="101"/>
        <v/>
      </c>
      <c r="Q483" s="148" t="str">
        <f t="shared" si="102"/>
        <v/>
      </c>
      <c r="R483" s="147" t="str">
        <f t="shared" si="103"/>
        <v/>
      </c>
    </row>
    <row r="484" spans="1:18" x14ac:dyDescent="0.25">
      <c r="A484" s="91" t="str">
        <f t="shared" si="104"/>
        <v/>
      </c>
      <c r="B484" s="92" t="str">
        <f t="shared" si="105"/>
        <v/>
      </c>
      <c r="C484" s="93" t="str">
        <f t="shared" si="106"/>
        <v/>
      </c>
      <c r="D484" s="94" t="str">
        <f t="shared" si="107"/>
        <v/>
      </c>
      <c r="E484" s="94" t="str">
        <f t="shared" si="108"/>
        <v/>
      </c>
      <c r="F484" s="94" t="str">
        <f t="shared" si="98"/>
        <v/>
      </c>
      <c r="G484" s="93" t="str">
        <f t="shared" si="99"/>
        <v/>
      </c>
      <c r="L484" s="145" t="str">
        <f t="shared" si="109"/>
        <v/>
      </c>
      <c r="M484" s="146" t="str">
        <f t="shared" si="110"/>
        <v/>
      </c>
      <c r="N484" s="147" t="str">
        <f t="shared" si="111"/>
        <v/>
      </c>
      <c r="O484" s="148" t="str">
        <f t="shared" si="100"/>
        <v/>
      </c>
      <c r="P484" s="148" t="str">
        <f t="shared" si="101"/>
        <v/>
      </c>
      <c r="Q484" s="148" t="str">
        <f t="shared" si="102"/>
        <v/>
      </c>
      <c r="R484" s="147" t="str">
        <f t="shared" si="103"/>
        <v/>
      </c>
    </row>
    <row r="485" spans="1:18" x14ac:dyDescent="0.25">
      <c r="A485" s="91" t="str">
        <f t="shared" si="104"/>
        <v/>
      </c>
      <c r="B485" s="92" t="str">
        <f t="shared" si="105"/>
        <v/>
      </c>
      <c r="C485" s="93" t="str">
        <f t="shared" si="106"/>
        <v/>
      </c>
      <c r="D485" s="94" t="str">
        <f t="shared" si="107"/>
        <v/>
      </c>
      <c r="E485" s="94" t="str">
        <f t="shared" si="108"/>
        <v/>
      </c>
      <c r="F485" s="94" t="str">
        <f t="shared" si="98"/>
        <v/>
      </c>
      <c r="G485" s="93" t="str">
        <f t="shared" si="99"/>
        <v/>
      </c>
      <c r="L485" s="145" t="str">
        <f t="shared" si="109"/>
        <v/>
      </c>
      <c r="M485" s="146" t="str">
        <f t="shared" si="110"/>
        <v/>
      </c>
      <c r="N485" s="147" t="str">
        <f t="shared" si="111"/>
        <v/>
      </c>
      <c r="O485" s="148" t="str">
        <f t="shared" si="100"/>
        <v/>
      </c>
      <c r="P485" s="148" t="str">
        <f t="shared" si="101"/>
        <v/>
      </c>
      <c r="Q485" s="148" t="str">
        <f t="shared" si="102"/>
        <v/>
      </c>
      <c r="R485" s="147" t="str">
        <f t="shared" si="103"/>
        <v/>
      </c>
    </row>
    <row r="486" spans="1:18" x14ac:dyDescent="0.25">
      <c r="A486" s="91" t="str">
        <f t="shared" si="104"/>
        <v/>
      </c>
      <c r="B486" s="92" t="str">
        <f t="shared" si="105"/>
        <v/>
      </c>
      <c r="C486" s="93" t="str">
        <f t="shared" si="106"/>
        <v/>
      </c>
      <c r="D486" s="94" t="str">
        <f t="shared" si="107"/>
        <v/>
      </c>
      <c r="E486" s="94" t="str">
        <f t="shared" si="108"/>
        <v/>
      </c>
      <c r="F486" s="94" t="str">
        <f t="shared" si="98"/>
        <v/>
      </c>
      <c r="G486" s="93" t="str">
        <f t="shared" si="99"/>
        <v/>
      </c>
      <c r="L486" s="145" t="str">
        <f t="shared" si="109"/>
        <v/>
      </c>
      <c r="M486" s="146" t="str">
        <f t="shared" si="110"/>
        <v/>
      </c>
      <c r="N486" s="147" t="str">
        <f t="shared" si="111"/>
        <v/>
      </c>
      <c r="O486" s="148" t="str">
        <f t="shared" si="100"/>
        <v/>
      </c>
      <c r="P486" s="148" t="str">
        <f t="shared" si="101"/>
        <v/>
      </c>
      <c r="Q486" s="148" t="str">
        <f t="shared" si="102"/>
        <v/>
      </c>
      <c r="R486" s="147" t="str">
        <f t="shared" si="103"/>
        <v/>
      </c>
    </row>
    <row r="487" spans="1:18" x14ac:dyDescent="0.25">
      <c r="A487" s="91" t="str">
        <f t="shared" si="104"/>
        <v/>
      </c>
      <c r="B487" s="92" t="str">
        <f t="shared" si="105"/>
        <v/>
      </c>
      <c r="C487" s="93" t="str">
        <f t="shared" si="106"/>
        <v/>
      </c>
      <c r="D487" s="94" t="str">
        <f t="shared" si="107"/>
        <v/>
      </c>
      <c r="E487" s="94" t="str">
        <f t="shared" si="108"/>
        <v/>
      </c>
      <c r="F487" s="94" t="str">
        <f t="shared" si="98"/>
        <v/>
      </c>
      <c r="G487" s="93" t="str">
        <f t="shared" si="99"/>
        <v/>
      </c>
      <c r="L487" s="145" t="str">
        <f t="shared" si="109"/>
        <v/>
      </c>
      <c r="M487" s="146" t="str">
        <f t="shared" si="110"/>
        <v/>
      </c>
      <c r="N487" s="147" t="str">
        <f t="shared" si="111"/>
        <v/>
      </c>
      <c r="O487" s="148" t="str">
        <f t="shared" si="100"/>
        <v/>
      </c>
      <c r="P487" s="148" t="str">
        <f t="shared" si="101"/>
        <v/>
      </c>
      <c r="Q487" s="148" t="str">
        <f t="shared" si="102"/>
        <v/>
      </c>
      <c r="R487" s="147" t="str">
        <f t="shared" si="103"/>
        <v/>
      </c>
    </row>
    <row r="488" spans="1:18" x14ac:dyDescent="0.25">
      <c r="A488" s="91" t="str">
        <f t="shared" si="104"/>
        <v/>
      </c>
      <c r="B488" s="92" t="str">
        <f t="shared" si="105"/>
        <v/>
      </c>
      <c r="C488" s="93" t="str">
        <f t="shared" si="106"/>
        <v/>
      </c>
      <c r="D488" s="94" t="str">
        <f t="shared" si="107"/>
        <v/>
      </c>
      <c r="E488" s="94" t="str">
        <f t="shared" si="108"/>
        <v/>
      </c>
      <c r="F488" s="94" t="str">
        <f t="shared" si="98"/>
        <v/>
      </c>
      <c r="G488" s="93" t="str">
        <f t="shared" si="99"/>
        <v/>
      </c>
      <c r="L488" s="145" t="str">
        <f t="shared" si="109"/>
        <v/>
      </c>
      <c r="M488" s="146" t="str">
        <f t="shared" si="110"/>
        <v/>
      </c>
      <c r="N488" s="147" t="str">
        <f t="shared" si="111"/>
        <v/>
      </c>
      <c r="O488" s="148" t="str">
        <f t="shared" si="100"/>
        <v/>
      </c>
      <c r="P488" s="148" t="str">
        <f t="shared" si="101"/>
        <v/>
      </c>
      <c r="Q488" s="148" t="str">
        <f t="shared" si="102"/>
        <v/>
      </c>
      <c r="R488" s="147" t="str">
        <f t="shared" si="103"/>
        <v/>
      </c>
    </row>
    <row r="489" spans="1:18" x14ac:dyDescent="0.25">
      <c r="A489" s="91" t="str">
        <f t="shared" si="104"/>
        <v/>
      </c>
      <c r="B489" s="92" t="str">
        <f t="shared" si="105"/>
        <v/>
      </c>
      <c r="C489" s="93" t="str">
        <f t="shared" si="106"/>
        <v/>
      </c>
      <c r="D489" s="94" t="str">
        <f t="shared" si="107"/>
        <v/>
      </c>
      <c r="E489" s="94" t="str">
        <f t="shared" si="108"/>
        <v/>
      </c>
      <c r="F489" s="94" t="str">
        <f t="shared" si="98"/>
        <v/>
      </c>
      <c r="G489" s="93" t="str">
        <f t="shared" si="99"/>
        <v/>
      </c>
      <c r="L489" s="145" t="str">
        <f t="shared" si="109"/>
        <v/>
      </c>
      <c r="M489" s="146" t="str">
        <f t="shared" si="110"/>
        <v/>
      </c>
      <c r="N489" s="147" t="str">
        <f t="shared" si="111"/>
        <v/>
      </c>
      <c r="O489" s="148" t="str">
        <f t="shared" si="100"/>
        <v/>
      </c>
      <c r="P489" s="148" t="str">
        <f t="shared" si="101"/>
        <v/>
      </c>
      <c r="Q489" s="148" t="str">
        <f t="shared" si="102"/>
        <v/>
      </c>
      <c r="R489" s="147" t="str">
        <f t="shared" si="103"/>
        <v/>
      </c>
    </row>
    <row r="490" spans="1:18" x14ac:dyDescent="0.25">
      <c r="A490" s="91" t="str">
        <f t="shared" si="104"/>
        <v/>
      </c>
      <c r="B490" s="92" t="str">
        <f t="shared" si="105"/>
        <v/>
      </c>
      <c r="C490" s="93" t="str">
        <f t="shared" si="106"/>
        <v/>
      </c>
      <c r="D490" s="94" t="str">
        <f t="shared" si="107"/>
        <v/>
      </c>
      <c r="E490" s="94" t="str">
        <f t="shared" si="108"/>
        <v/>
      </c>
      <c r="F490" s="94" t="str">
        <f t="shared" si="98"/>
        <v/>
      </c>
      <c r="G490" s="93" t="str">
        <f t="shared" si="99"/>
        <v/>
      </c>
      <c r="L490" s="145" t="str">
        <f t="shared" si="109"/>
        <v/>
      </c>
      <c r="M490" s="146" t="str">
        <f t="shared" si="110"/>
        <v/>
      </c>
      <c r="N490" s="147" t="str">
        <f t="shared" si="111"/>
        <v/>
      </c>
      <c r="O490" s="148" t="str">
        <f t="shared" si="100"/>
        <v/>
      </c>
      <c r="P490" s="148" t="str">
        <f t="shared" si="101"/>
        <v/>
      </c>
      <c r="Q490" s="148" t="str">
        <f t="shared" si="102"/>
        <v/>
      </c>
      <c r="R490" s="147" t="str">
        <f t="shared" si="103"/>
        <v/>
      </c>
    </row>
    <row r="491" spans="1:18" x14ac:dyDescent="0.25">
      <c r="A491" s="91" t="str">
        <f t="shared" si="104"/>
        <v/>
      </c>
      <c r="B491" s="92" t="str">
        <f t="shared" si="105"/>
        <v/>
      </c>
      <c r="C491" s="93" t="str">
        <f t="shared" si="106"/>
        <v/>
      </c>
      <c r="D491" s="94" t="str">
        <f t="shared" si="107"/>
        <v/>
      </c>
      <c r="E491" s="94" t="str">
        <f t="shared" si="108"/>
        <v/>
      </c>
      <c r="F491" s="94" t="str">
        <f t="shared" si="98"/>
        <v/>
      </c>
      <c r="G491" s="93" t="str">
        <f t="shared" si="99"/>
        <v/>
      </c>
      <c r="L491" s="145" t="str">
        <f t="shared" si="109"/>
        <v/>
      </c>
      <c r="M491" s="146" t="str">
        <f t="shared" si="110"/>
        <v/>
      </c>
      <c r="N491" s="147" t="str">
        <f t="shared" si="111"/>
        <v/>
      </c>
      <c r="O491" s="148" t="str">
        <f t="shared" si="100"/>
        <v/>
      </c>
      <c r="P491" s="148" t="str">
        <f t="shared" si="101"/>
        <v/>
      </c>
      <c r="Q491" s="148" t="str">
        <f t="shared" si="102"/>
        <v/>
      </c>
      <c r="R491" s="147" t="str">
        <f t="shared" si="103"/>
        <v/>
      </c>
    </row>
    <row r="492" spans="1:18" x14ac:dyDescent="0.25">
      <c r="A492" s="91" t="str">
        <f t="shared" si="104"/>
        <v/>
      </c>
      <c r="B492" s="92" t="str">
        <f t="shared" si="105"/>
        <v/>
      </c>
      <c r="C492" s="93" t="str">
        <f t="shared" si="106"/>
        <v/>
      </c>
      <c r="D492" s="94" t="str">
        <f t="shared" si="107"/>
        <v/>
      </c>
      <c r="E492" s="94" t="str">
        <f t="shared" si="108"/>
        <v/>
      </c>
      <c r="F492" s="94" t="str">
        <f t="shared" si="98"/>
        <v/>
      </c>
      <c r="G492" s="93" t="str">
        <f t="shared" si="99"/>
        <v/>
      </c>
      <c r="L492" s="145" t="str">
        <f t="shared" si="109"/>
        <v/>
      </c>
      <c r="M492" s="146" t="str">
        <f t="shared" si="110"/>
        <v/>
      </c>
      <c r="N492" s="147" t="str">
        <f t="shared" si="111"/>
        <v/>
      </c>
      <c r="O492" s="148" t="str">
        <f t="shared" si="100"/>
        <v/>
      </c>
      <c r="P492" s="148" t="str">
        <f t="shared" si="101"/>
        <v/>
      </c>
      <c r="Q492" s="148" t="str">
        <f t="shared" si="102"/>
        <v/>
      </c>
      <c r="R492" s="147" t="str">
        <f t="shared" si="103"/>
        <v/>
      </c>
    </row>
    <row r="493" spans="1:18" x14ac:dyDescent="0.25">
      <c r="A493" s="91" t="str">
        <f t="shared" si="104"/>
        <v/>
      </c>
      <c r="B493" s="92" t="str">
        <f t="shared" si="105"/>
        <v/>
      </c>
      <c r="C493" s="93" t="str">
        <f t="shared" si="106"/>
        <v/>
      </c>
      <c r="D493" s="94" t="str">
        <f t="shared" si="107"/>
        <v/>
      </c>
      <c r="E493" s="94" t="str">
        <f t="shared" si="108"/>
        <v/>
      </c>
      <c r="F493" s="94" t="str">
        <f t="shared" si="98"/>
        <v/>
      </c>
      <c r="G493" s="93" t="str">
        <f t="shared" si="99"/>
        <v/>
      </c>
      <c r="L493" s="145" t="str">
        <f t="shared" si="109"/>
        <v/>
      </c>
      <c r="M493" s="146" t="str">
        <f t="shared" si="110"/>
        <v/>
      </c>
      <c r="N493" s="147" t="str">
        <f t="shared" si="111"/>
        <v/>
      </c>
      <c r="O493" s="148" t="str">
        <f t="shared" si="100"/>
        <v/>
      </c>
      <c r="P493" s="148" t="str">
        <f t="shared" si="101"/>
        <v/>
      </c>
      <c r="Q493" s="148" t="str">
        <f t="shared" si="102"/>
        <v/>
      </c>
      <c r="R493" s="147" t="str">
        <f t="shared" si="103"/>
        <v/>
      </c>
    </row>
    <row r="494" spans="1:18" x14ac:dyDescent="0.25">
      <c r="A494" s="91" t="str">
        <f t="shared" si="104"/>
        <v/>
      </c>
      <c r="B494" s="92" t="str">
        <f t="shared" si="105"/>
        <v/>
      </c>
      <c r="C494" s="93" t="str">
        <f t="shared" si="106"/>
        <v/>
      </c>
      <c r="D494" s="94" t="str">
        <f t="shared" si="107"/>
        <v/>
      </c>
      <c r="E494" s="94" t="str">
        <f t="shared" si="108"/>
        <v/>
      </c>
      <c r="F494" s="94" t="str">
        <f t="shared" si="98"/>
        <v/>
      </c>
      <c r="G494" s="93" t="str">
        <f t="shared" si="99"/>
        <v/>
      </c>
      <c r="L494" s="145" t="str">
        <f t="shared" si="109"/>
        <v/>
      </c>
      <c r="M494" s="146" t="str">
        <f t="shared" si="110"/>
        <v/>
      </c>
      <c r="N494" s="147" t="str">
        <f t="shared" si="111"/>
        <v/>
      </c>
      <c r="O494" s="148" t="str">
        <f t="shared" si="100"/>
        <v/>
      </c>
      <c r="P494" s="148" t="str">
        <f t="shared" si="101"/>
        <v/>
      </c>
      <c r="Q494" s="148" t="str">
        <f t="shared" si="102"/>
        <v/>
      </c>
      <c r="R494" s="147" t="str">
        <f t="shared" si="103"/>
        <v/>
      </c>
    </row>
    <row r="495" spans="1:18" x14ac:dyDescent="0.25">
      <c r="A495" s="91" t="str">
        <f t="shared" si="104"/>
        <v/>
      </c>
      <c r="B495" s="92" t="str">
        <f t="shared" si="105"/>
        <v/>
      </c>
      <c r="C495" s="93" t="str">
        <f t="shared" si="106"/>
        <v/>
      </c>
      <c r="D495" s="94" t="str">
        <f t="shared" si="107"/>
        <v/>
      </c>
      <c r="E495" s="94" t="str">
        <f t="shared" si="108"/>
        <v/>
      </c>
      <c r="F495" s="94" t="str">
        <f t="shared" si="98"/>
        <v/>
      </c>
      <c r="G495" s="93" t="str">
        <f t="shared" si="99"/>
        <v/>
      </c>
      <c r="L495" s="145" t="str">
        <f t="shared" si="109"/>
        <v/>
      </c>
      <c r="M495" s="146" t="str">
        <f t="shared" si="110"/>
        <v/>
      </c>
      <c r="N495" s="147" t="str">
        <f t="shared" si="111"/>
        <v/>
      </c>
      <c r="O495" s="148" t="str">
        <f t="shared" si="100"/>
        <v/>
      </c>
      <c r="P495" s="148" t="str">
        <f t="shared" si="101"/>
        <v/>
      </c>
      <c r="Q495" s="148" t="str">
        <f t="shared" si="102"/>
        <v/>
      </c>
      <c r="R495" s="147" t="str">
        <f t="shared" si="103"/>
        <v/>
      </c>
    </row>
    <row r="496" spans="1:18" x14ac:dyDescent="0.25">
      <c r="A496" s="91" t="str">
        <f t="shared" si="104"/>
        <v/>
      </c>
      <c r="B496" s="92" t="str">
        <f t="shared" si="105"/>
        <v/>
      </c>
      <c r="C496" s="93" t="str">
        <f t="shared" si="106"/>
        <v/>
      </c>
      <c r="D496" s="94" t="str">
        <f t="shared" si="107"/>
        <v/>
      </c>
      <c r="E496" s="94" t="str">
        <f t="shared" si="108"/>
        <v/>
      </c>
      <c r="F496" s="94" t="str">
        <f t="shared" si="98"/>
        <v/>
      </c>
      <c r="G496" s="93" t="str">
        <f t="shared" si="99"/>
        <v/>
      </c>
      <c r="L496" s="145" t="str">
        <f t="shared" si="109"/>
        <v/>
      </c>
      <c r="M496" s="146" t="str">
        <f t="shared" si="110"/>
        <v/>
      </c>
      <c r="N496" s="147" t="str">
        <f t="shared" si="111"/>
        <v/>
      </c>
      <c r="O496" s="148" t="str">
        <f t="shared" si="100"/>
        <v/>
      </c>
      <c r="P496" s="148" t="str">
        <f t="shared" si="101"/>
        <v/>
      </c>
      <c r="Q496" s="148" t="str">
        <f t="shared" si="102"/>
        <v/>
      </c>
      <c r="R496" s="147" t="str">
        <f t="shared" si="103"/>
        <v/>
      </c>
    </row>
    <row r="497" spans="1:18" x14ac:dyDescent="0.25">
      <c r="A497" s="91" t="str">
        <f t="shared" si="104"/>
        <v/>
      </c>
      <c r="B497" s="92" t="str">
        <f t="shared" si="105"/>
        <v/>
      </c>
      <c r="C497" s="93" t="str">
        <f t="shared" si="106"/>
        <v/>
      </c>
      <c r="D497" s="94" t="str">
        <f t="shared" si="107"/>
        <v/>
      </c>
      <c r="E497" s="94" t="str">
        <f t="shared" si="108"/>
        <v/>
      </c>
      <c r="F497" s="94" t="str">
        <f t="shared" si="98"/>
        <v/>
      </c>
      <c r="G497" s="93" t="str">
        <f t="shared" si="99"/>
        <v/>
      </c>
      <c r="L497" s="145" t="str">
        <f t="shared" si="109"/>
        <v/>
      </c>
      <c r="M497" s="146" t="str">
        <f t="shared" si="110"/>
        <v/>
      </c>
      <c r="N497" s="147" t="str">
        <f t="shared" si="111"/>
        <v/>
      </c>
      <c r="O497" s="148" t="str">
        <f t="shared" si="100"/>
        <v/>
      </c>
      <c r="P497" s="148" t="str">
        <f t="shared" si="101"/>
        <v/>
      </c>
      <c r="Q497" s="148" t="str">
        <f t="shared" si="102"/>
        <v/>
      </c>
      <c r="R497" s="147" t="str">
        <f t="shared" si="103"/>
        <v/>
      </c>
    </row>
    <row r="498" spans="1:18" x14ac:dyDescent="0.25">
      <c r="A498" s="91" t="str">
        <f t="shared" si="104"/>
        <v/>
      </c>
      <c r="B498" s="92" t="str">
        <f t="shared" si="105"/>
        <v/>
      </c>
      <c r="C498" s="93" t="str">
        <f t="shared" si="106"/>
        <v/>
      </c>
      <c r="D498" s="94" t="str">
        <f t="shared" si="107"/>
        <v/>
      </c>
      <c r="E498" s="94" t="str">
        <f t="shared" si="108"/>
        <v/>
      </c>
      <c r="F498" s="94" t="str">
        <f t="shared" si="98"/>
        <v/>
      </c>
      <c r="G498" s="93" t="str">
        <f t="shared" si="99"/>
        <v/>
      </c>
      <c r="L498" s="145" t="str">
        <f t="shared" si="109"/>
        <v/>
      </c>
      <c r="M498" s="146" t="str">
        <f t="shared" si="110"/>
        <v/>
      </c>
      <c r="N498" s="147" t="str">
        <f t="shared" si="111"/>
        <v/>
      </c>
      <c r="O498" s="148" t="str">
        <f t="shared" si="100"/>
        <v/>
      </c>
      <c r="P498" s="148" t="str">
        <f t="shared" si="101"/>
        <v/>
      </c>
      <c r="Q498" s="148" t="str">
        <f t="shared" si="102"/>
        <v/>
      </c>
      <c r="R498" s="147" t="str">
        <f t="shared" si="103"/>
        <v/>
      </c>
    </row>
    <row r="499" spans="1:18" x14ac:dyDescent="0.25">
      <c r="A499" s="91" t="str">
        <f t="shared" si="104"/>
        <v/>
      </c>
      <c r="B499" s="92" t="str">
        <f t="shared" si="105"/>
        <v/>
      </c>
      <c r="C499" s="93" t="str">
        <f t="shared" si="106"/>
        <v/>
      </c>
      <c r="D499" s="94" t="str">
        <f t="shared" si="107"/>
        <v/>
      </c>
      <c r="E499" s="94" t="str">
        <f t="shared" si="108"/>
        <v/>
      </c>
      <c r="F499" s="94" t="str">
        <f t="shared" si="98"/>
        <v/>
      </c>
      <c r="G499" s="93" t="str">
        <f t="shared" si="99"/>
        <v/>
      </c>
      <c r="L499" s="145" t="str">
        <f t="shared" si="109"/>
        <v/>
      </c>
      <c r="M499" s="146" t="str">
        <f t="shared" si="110"/>
        <v/>
      </c>
      <c r="N499" s="147" t="str">
        <f t="shared" si="111"/>
        <v/>
      </c>
      <c r="O499" s="148" t="str">
        <f t="shared" si="100"/>
        <v/>
      </c>
      <c r="P499" s="148" t="str">
        <f t="shared" si="101"/>
        <v/>
      </c>
      <c r="Q499" s="148" t="str">
        <f t="shared" si="102"/>
        <v/>
      </c>
      <c r="R499" s="147" t="str">
        <f t="shared" si="103"/>
        <v/>
      </c>
    </row>
    <row r="500" spans="1:18" x14ac:dyDescent="0.25">
      <c r="A500" s="91" t="str">
        <f t="shared" si="104"/>
        <v/>
      </c>
      <c r="B500" s="92" t="str">
        <f t="shared" si="105"/>
        <v/>
      </c>
      <c r="C500" s="93" t="str">
        <f t="shared" si="106"/>
        <v/>
      </c>
      <c r="D500" s="94" t="str">
        <f t="shared" si="107"/>
        <v/>
      </c>
      <c r="E500" s="94" t="str">
        <f t="shared" si="108"/>
        <v/>
      </c>
      <c r="F500" s="94" t="str">
        <f t="shared" si="98"/>
        <v/>
      </c>
      <c r="G500" s="93" t="str">
        <f t="shared" si="99"/>
        <v/>
      </c>
      <c r="L500" s="145" t="str">
        <f t="shared" si="109"/>
        <v/>
      </c>
      <c r="M500" s="146" t="str">
        <f t="shared" si="110"/>
        <v/>
      </c>
      <c r="N500" s="147" t="str">
        <f t="shared" si="111"/>
        <v/>
      </c>
      <c r="O500" s="148" t="str">
        <f t="shared" si="100"/>
        <v/>
      </c>
      <c r="P500" s="148" t="str">
        <f t="shared" si="101"/>
        <v/>
      </c>
      <c r="Q500" s="148" t="str">
        <f t="shared" si="102"/>
        <v/>
      </c>
      <c r="R500" s="147" t="str">
        <f t="shared" si="103"/>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B0C8-08E3-4C79-9EEA-70EA4A249B4C}">
  <sheetPr codeName="Sheet5"/>
  <dimension ref="A1:R133"/>
  <sheetViews>
    <sheetView showOutlineSymbols="0" showWhiteSpace="0" topLeftCell="A12" workbookViewId="0">
      <selection activeCell="B4" sqref="B4"/>
    </sheetView>
  </sheetViews>
  <sheetFormatPr defaultColWidth="9.140625" defaultRowHeight="15" x14ac:dyDescent="0.25"/>
  <cols>
    <col min="1" max="1" width="9.140625" style="70"/>
    <col min="2" max="2" width="7.85546875" style="70" customWidth="1"/>
    <col min="3" max="3" width="14.7109375" style="70" customWidth="1"/>
    <col min="4" max="4" width="14.28515625" style="70" customWidth="1"/>
    <col min="5" max="6" width="14.7109375" style="70" customWidth="1"/>
    <col min="7" max="7" width="14.7109375" style="105" customWidth="1"/>
    <col min="8" max="11" width="9.140625" style="70"/>
    <col min="12" max="12" width="9.140625" style="122"/>
    <col min="13" max="13" width="11.28515625" style="122" customWidth="1"/>
    <col min="14" max="14" width="18.85546875" style="122" customWidth="1"/>
    <col min="15" max="15" width="14.28515625" style="122" customWidth="1"/>
    <col min="16" max="17" width="14.7109375" style="122" customWidth="1"/>
    <col min="18" max="18" width="14.7109375" style="156" customWidth="1"/>
    <col min="19" max="16384" width="9.140625" style="70"/>
  </cols>
  <sheetData>
    <row r="1" spans="1:18" x14ac:dyDescent="0.25">
      <c r="A1"/>
      <c r="B1" s="68"/>
      <c r="C1" s="68"/>
      <c r="D1" s="68"/>
      <c r="E1" s="68"/>
      <c r="F1" s="68"/>
      <c r="G1" s="159"/>
      <c r="L1" s="97"/>
      <c r="M1" s="97"/>
      <c r="N1" s="97"/>
      <c r="O1" s="97"/>
      <c r="P1" s="97"/>
      <c r="Q1" s="97"/>
      <c r="R1" s="153"/>
    </row>
    <row r="2" spans="1:18" x14ac:dyDescent="0.25">
      <c r="A2" s="68"/>
      <c r="B2" s="68"/>
      <c r="C2" s="68"/>
      <c r="D2" s="68"/>
      <c r="E2" s="68"/>
      <c r="F2" s="71"/>
      <c r="G2" s="160"/>
      <c r="L2" s="97"/>
      <c r="M2" s="97"/>
      <c r="N2" s="97"/>
      <c r="O2" s="97"/>
      <c r="P2" s="97"/>
      <c r="Q2" s="99"/>
      <c r="R2" s="154"/>
    </row>
    <row r="3" spans="1:18" x14ac:dyDescent="0.25">
      <c r="A3" s="68"/>
      <c r="B3" s="68"/>
      <c r="C3" s="68"/>
      <c r="D3" s="68"/>
      <c r="E3" s="68"/>
      <c r="F3" s="71"/>
      <c r="G3" s="160"/>
      <c r="L3" s="97"/>
      <c r="M3" s="97"/>
      <c r="N3" s="97"/>
      <c r="O3" s="97"/>
      <c r="P3" s="97"/>
      <c r="Q3" s="99"/>
      <c r="R3" s="154"/>
    </row>
    <row r="4" spans="1:18" ht="21" x14ac:dyDescent="0.35">
      <c r="A4" s="68"/>
      <c r="B4" s="101" t="s">
        <v>53</v>
      </c>
      <c r="C4" s="68"/>
      <c r="D4" s="68"/>
      <c r="E4" s="102"/>
      <c r="F4" s="103" t="s">
        <v>4</v>
      </c>
      <c r="G4" s="161"/>
      <c r="K4" s="105"/>
      <c r="L4" s="97"/>
      <c r="M4" s="106" t="s">
        <v>76</v>
      </c>
      <c r="N4" s="97"/>
      <c r="O4" s="97"/>
      <c r="P4" s="99"/>
      <c r="Q4" s="107"/>
      <c r="R4" s="155"/>
    </row>
    <row r="5" spans="1:18" x14ac:dyDescent="0.25">
      <c r="A5" s="68"/>
      <c r="B5" s="68"/>
      <c r="C5" s="68"/>
      <c r="D5" s="68"/>
      <c r="E5" s="68"/>
      <c r="F5" s="93"/>
      <c r="G5" s="162"/>
      <c r="K5" s="108"/>
      <c r="L5" s="97"/>
      <c r="M5" s="97"/>
      <c r="N5" s="97"/>
      <c r="O5" s="97"/>
      <c r="P5" s="97"/>
      <c r="Q5" s="107"/>
      <c r="R5" s="155"/>
    </row>
    <row r="6" spans="1:18" x14ac:dyDescent="0.25">
      <c r="A6" s="68"/>
      <c r="B6" s="109" t="s">
        <v>56</v>
      </c>
      <c r="C6" s="110"/>
      <c r="D6" s="111"/>
      <c r="E6" s="77">
        <v>45261</v>
      </c>
      <c r="F6" s="112"/>
      <c r="G6" s="162"/>
      <c r="K6" s="113"/>
      <c r="L6" s="97"/>
      <c r="M6" s="114" t="s">
        <v>56</v>
      </c>
      <c r="N6" s="115"/>
      <c r="O6" s="116"/>
      <c r="P6" s="117">
        <v>45261</v>
      </c>
      <c r="Q6" s="118"/>
      <c r="R6" s="155"/>
    </row>
    <row r="7" spans="1:18" x14ac:dyDescent="0.25">
      <c r="A7" s="68"/>
      <c r="B7" s="119" t="s">
        <v>58</v>
      </c>
      <c r="C7" s="92"/>
      <c r="E7" s="80">
        <v>108</v>
      </c>
      <c r="F7" s="120" t="s">
        <v>59</v>
      </c>
      <c r="G7" s="162"/>
      <c r="K7" s="96"/>
      <c r="L7" s="97"/>
      <c r="M7" s="121" t="s">
        <v>58</v>
      </c>
      <c r="N7" s="99"/>
      <c r="P7" s="123">
        <v>108</v>
      </c>
      <c r="Q7" s="124" t="s">
        <v>59</v>
      </c>
    </row>
    <row r="8" spans="1:18" x14ac:dyDescent="0.25">
      <c r="A8" s="68"/>
      <c r="B8" s="119" t="s">
        <v>66</v>
      </c>
      <c r="C8" s="92"/>
      <c r="D8" s="125">
        <v>45260</v>
      </c>
      <c r="E8" s="143">
        <v>75562.510611990641</v>
      </c>
      <c r="F8" s="120" t="s">
        <v>62</v>
      </c>
      <c r="G8" s="162"/>
      <c r="K8" s="96"/>
      <c r="L8" s="97"/>
      <c r="M8" s="121" t="s">
        <v>78</v>
      </c>
      <c r="N8" s="99"/>
      <c r="O8" s="126">
        <v>45260</v>
      </c>
      <c r="P8" s="127">
        <v>50068.556514422169</v>
      </c>
      <c r="Q8" s="124" t="s">
        <v>62</v>
      </c>
    </row>
    <row r="9" spans="1:18" x14ac:dyDescent="0.25">
      <c r="A9" s="68"/>
      <c r="B9" s="119" t="s">
        <v>67</v>
      </c>
      <c r="C9" s="92"/>
      <c r="D9" s="125">
        <v>48548</v>
      </c>
      <c r="E9" s="143">
        <v>0</v>
      </c>
      <c r="F9" s="120" t="s">
        <v>62</v>
      </c>
      <c r="G9" s="162"/>
      <c r="K9" s="96"/>
      <c r="L9" s="97"/>
      <c r="M9" s="121" t="s">
        <v>79</v>
      </c>
      <c r="N9" s="99"/>
      <c r="O9" s="126">
        <v>48548</v>
      </c>
      <c r="P9" s="127">
        <v>0</v>
      </c>
      <c r="Q9" s="124" t="s">
        <v>62</v>
      </c>
      <c r="R9" s="157"/>
    </row>
    <row r="10" spans="1:18" x14ac:dyDescent="0.25">
      <c r="A10" s="68"/>
      <c r="B10" s="86" t="s">
        <v>77</v>
      </c>
      <c r="C10" s="87"/>
      <c r="D10" s="88"/>
      <c r="E10" s="89">
        <v>3.4000000000000002E-2</v>
      </c>
      <c r="F10" s="90"/>
      <c r="G10" s="163"/>
      <c r="K10" s="96"/>
      <c r="L10" s="97"/>
      <c r="M10" s="131" t="s">
        <v>77</v>
      </c>
      <c r="N10" s="132"/>
      <c r="O10" s="133"/>
      <c r="P10" s="134">
        <v>3.4000000000000002E-2</v>
      </c>
      <c r="Q10" s="135"/>
      <c r="R10" s="155"/>
    </row>
    <row r="11" spans="1:18" x14ac:dyDescent="0.25">
      <c r="A11" s="68"/>
      <c r="B11" s="136"/>
      <c r="C11" s="92"/>
      <c r="E11" s="137"/>
      <c r="F11" s="136"/>
      <c r="G11" s="163"/>
      <c r="K11" s="96"/>
      <c r="L11" s="97"/>
      <c r="M11" s="123"/>
      <c r="N11" s="99"/>
      <c r="P11" s="138"/>
      <c r="Q11" s="123"/>
      <c r="R11" s="155"/>
    </row>
    <row r="12" spans="1:18" x14ac:dyDescent="0.25">
      <c r="E12" s="137"/>
      <c r="K12" s="96"/>
    </row>
    <row r="13" spans="1:18" ht="15.75" thickBot="1" x14ac:dyDescent="0.3">
      <c r="A13" s="139" t="s">
        <v>69</v>
      </c>
      <c r="B13" s="139" t="s">
        <v>70</v>
      </c>
      <c r="C13" s="139" t="s">
        <v>71</v>
      </c>
      <c r="D13" s="139" t="s">
        <v>72</v>
      </c>
      <c r="E13" s="139" t="s">
        <v>73</v>
      </c>
      <c r="F13" s="139" t="s">
        <v>74</v>
      </c>
      <c r="G13" s="164" t="s">
        <v>75</v>
      </c>
      <c r="K13" s="96"/>
      <c r="L13" s="140" t="s">
        <v>69</v>
      </c>
      <c r="M13" s="140" t="s">
        <v>70</v>
      </c>
      <c r="N13" s="140" t="s">
        <v>71</v>
      </c>
      <c r="O13" s="140" t="s">
        <v>72</v>
      </c>
      <c r="P13" s="140" t="s">
        <v>73</v>
      </c>
      <c r="Q13" s="140" t="s">
        <v>74</v>
      </c>
      <c r="R13" s="158" t="s">
        <v>75</v>
      </c>
    </row>
    <row r="14" spans="1:18" x14ac:dyDescent="0.25">
      <c r="A14" s="145">
        <f>E6</f>
        <v>45261</v>
      </c>
      <c r="B14" s="146">
        <v>1</v>
      </c>
      <c r="C14" s="147">
        <f>E8</f>
        <v>75562.510611990641</v>
      </c>
      <c r="D14" s="148">
        <f>ROUND(C14*$E$10/12,2)</f>
        <v>214.09</v>
      </c>
      <c r="E14" s="148">
        <f t="shared" ref="E14:E77" si="0">PPMT($E$10/12,B14,$E$7,-$E$8,$E$9,0)</f>
        <v>599.03990033083505</v>
      </c>
      <c r="F14" s="148">
        <f>ROUND(PMT($E$10/12,E7,-E8,E9),2)</f>
        <v>813.13</v>
      </c>
      <c r="G14" s="147">
        <f>C14-E14</f>
        <v>74963.4707116598</v>
      </c>
      <c r="K14" s="96"/>
      <c r="L14" s="141">
        <f>P6</f>
        <v>45261</v>
      </c>
      <c r="M14" s="99">
        <v>1</v>
      </c>
      <c r="N14" s="107">
        <f>P8</f>
        <v>50068.556514422169</v>
      </c>
      <c r="O14" s="142">
        <f>ROUND(N14*$P$10/12,2)</f>
        <v>141.86000000000001</v>
      </c>
      <c r="P14" s="142">
        <f>PPMT($P$10/12,M14,$P$7,-$P$8,$P$9,0)</f>
        <v>396.93047334174719</v>
      </c>
      <c r="Q14" s="142">
        <f>ROUND(PMT($P$10/12,P7,-P8,P9),2)</f>
        <v>538.79</v>
      </c>
      <c r="R14" s="107">
        <f>N14-P14</f>
        <v>49671.626041080424</v>
      </c>
    </row>
    <row r="15" spans="1:18" x14ac:dyDescent="0.25">
      <c r="A15" s="145">
        <f>EDATE(A14,1)</f>
        <v>45292</v>
      </c>
      <c r="B15" s="146">
        <v>2</v>
      </c>
      <c r="C15" s="147">
        <f>G14</f>
        <v>74963.4707116598</v>
      </c>
      <c r="D15" s="148">
        <f t="shared" ref="D15:D72" si="1">ROUND(C15*$E$10/12,2)</f>
        <v>212.4</v>
      </c>
      <c r="E15" s="148">
        <f t="shared" si="0"/>
        <v>600.7371800484392</v>
      </c>
      <c r="F15" s="148">
        <f>F14</f>
        <v>813.13</v>
      </c>
      <c r="G15" s="147">
        <f t="shared" ref="G15:G72" si="2">C15-E15</f>
        <v>74362.73353161136</v>
      </c>
      <c r="K15" s="96"/>
      <c r="L15" s="141">
        <f>EDATE(L14,1)</f>
        <v>45292</v>
      </c>
      <c r="M15" s="99">
        <v>2</v>
      </c>
      <c r="N15" s="107">
        <f>R14</f>
        <v>49671.626041080424</v>
      </c>
      <c r="O15" s="142">
        <f t="shared" ref="O15:O78" si="3">ROUND(N15*$P$10/12,2)</f>
        <v>140.74</v>
      </c>
      <c r="P15" s="142">
        <f t="shared" ref="P15:P78" si="4">PPMT($P$10/12,M15,$P$7,-$P$8,$P$9,0)</f>
        <v>398.05510968288212</v>
      </c>
      <c r="Q15" s="142">
        <f>Q14</f>
        <v>538.79</v>
      </c>
      <c r="R15" s="107">
        <f t="shared" ref="R15:R72" si="5">N15-P15</f>
        <v>49273.570931397546</v>
      </c>
    </row>
    <row r="16" spans="1:18" x14ac:dyDescent="0.25">
      <c r="A16" s="145">
        <f>EDATE(A15,1)</f>
        <v>45323</v>
      </c>
      <c r="B16" s="146">
        <v>3</v>
      </c>
      <c r="C16" s="147">
        <f>G15</f>
        <v>74362.73353161136</v>
      </c>
      <c r="D16" s="148">
        <f t="shared" si="1"/>
        <v>210.69</v>
      </c>
      <c r="E16" s="148">
        <f t="shared" si="0"/>
        <v>602.43926872524298</v>
      </c>
      <c r="F16" s="148">
        <f t="shared" ref="F16:F79" si="6">F15</f>
        <v>813.13</v>
      </c>
      <c r="G16" s="147">
        <f t="shared" si="2"/>
        <v>73760.29426288612</v>
      </c>
      <c r="K16" s="96"/>
      <c r="L16" s="141">
        <f>EDATE(L15,1)</f>
        <v>45323</v>
      </c>
      <c r="M16" s="99">
        <v>3</v>
      </c>
      <c r="N16" s="107">
        <f>R15</f>
        <v>49273.570931397546</v>
      </c>
      <c r="O16" s="142">
        <f t="shared" si="3"/>
        <v>139.61000000000001</v>
      </c>
      <c r="P16" s="142">
        <f t="shared" si="4"/>
        <v>399.18293249365024</v>
      </c>
      <c r="Q16" s="142">
        <f t="shared" ref="Q16:Q79" si="7">Q15</f>
        <v>538.79</v>
      </c>
      <c r="R16" s="107">
        <f t="shared" si="5"/>
        <v>48874.387998903898</v>
      </c>
    </row>
    <row r="17" spans="1:18" x14ac:dyDescent="0.25">
      <c r="A17" s="145">
        <f t="shared" ref="A17:A80" si="8">EDATE(A16,1)</f>
        <v>45352</v>
      </c>
      <c r="B17" s="146">
        <v>4</v>
      </c>
      <c r="C17" s="147">
        <f t="shared" ref="C17:C72" si="9">G16</f>
        <v>73760.29426288612</v>
      </c>
      <c r="D17" s="148">
        <f t="shared" si="1"/>
        <v>208.99</v>
      </c>
      <c r="E17" s="148">
        <f t="shared" si="0"/>
        <v>604.14617998663118</v>
      </c>
      <c r="F17" s="148">
        <f t="shared" si="6"/>
        <v>813.13</v>
      </c>
      <c r="G17" s="147">
        <f t="shared" si="2"/>
        <v>73156.148082899483</v>
      </c>
      <c r="K17" s="96"/>
      <c r="L17" s="141">
        <f t="shared" ref="L17:L80" si="10">EDATE(L16,1)</f>
        <v>45352</v>
      </c>
      <c r="M17" s="99">
        <v>4</v>
      </c>
      <c r="N17" s="107">
        <f t="shared" ref="N17:N72" si="11">R16</f>
        <v>48874.387998903898</v>
      </c>
      <c r="O17" s="142">
        <f t="shared" si="3"/>
        <v>138.47999999999999</v>
      </c>
      <c r="P17" s="142">
        <f t="shared" si="4"/>
        <v>400.31395080238229</v>
      </c>
      <c r="Q17" s="142">
        <f t="shared" si="7"/>
        <v>538.79</v>
      </c>
      <c r="R17" s="107">
        <f t="shared" si="5"/>
        <v>48474.074048101516</v>
      </c>
    </row>
    <row r="18" spans="1:18" x14ac:dyDescent="0.25">
      <c r="A18" s="145">
        <f t="shared" si="8"/>
        <v>45383</v>
      </c>
      <c r="B18" s="146">
        <v>5</v>
      </c>
      <c r="C18" s="147">
        <f t="shared" si="9"/>
        <v>73156.148082899483</v>
      </c>
      <c r="D18" s="148">
        <f t="shared" si="1"/>
        <v>207.28</v>
      </c>
      <c r="E18" s="148">
        <f t="shared" si="0"/>
        <v>605.85792749659333</v>
      </c>
      <c r="F18" s="148">
        <f t="shared" si="6"/>
        <v>813.13</v>
      </c>
      <c r="G18" s="147">
        <f t="shared" si="2"/>
        <v>72550.290155402894</v>
      </c>
      <c r="K18" s="96"/>
      <c r="L18" s="141">
        <f t="shared" si="10"/>
        <v>45383</v>
      </c>
      <c r="M18" s="99">
        <v>5</v>
      </c>
      <c r="N18" s="107">
        <f t="shared" si="11"/>
        <v>48474.074048101516</v>
      </c>
      <c r="O18" s="142">
        <f t="shared" si="3"/>
        <v>137.34</v>
      </c>
      <c r="P18" s="142">
        <f t="shared" si="4"/>
        <v>401.44817366298901</v>
      </c>
      <c r="Q18" s="142">
        <f t="shared" si="7"/>
        <v>538.79</v>
      </c>
      <c r="R18" s="107">
        <f t="shared" si="5"/>
        <v>48072.625874438527</v>
      </c>
    </row>
    <row r="19" spans="1:18" x14ac:dyDescent="0.25">
      <c r="A19" s="145">
        <f t="shared" si="8"/>
        <v>45413</v>
      </c>
      <c r="B19" s="146">
        <v>6</v>
      </c>
      <c r="C19" s="147">
        <f t="shared" si="9"/>
        <v>72550.290155402894</v>
      </c>
      <c r="D19" s="148">
        <f t="shared" si="1"/>
        <v>205.56</v>
      </c>
      <c r="E19" s="148">
        <f t="shared" si="0"/>
        <v>607.57452495783377</v>
      </c>
      <c r="F19" s="148">
        <f t="shared" si="6"/>
        <v>813.13</v>
      </c>
      <c r="G19" s="147">
        <f t="shared" si="2"/>
        <v>71942.715630445062</v>
      </c>
      <c r="K19" s="96"/>
      <c r="L19" s="141">
        <f t="shared" si="10"/>
        <v>45413</v>
      </c>
      <c r="M19" s="99">
        <v>6</v>
      </c>
      <c r="N19" s="107">
        <f t="shared" si="11"/>
        <v>48072.625874438527</v>
      </c>
      <c r="O19" s="142">
        <f t="shared" si="3"/>
        <v>136.21</v>
      </c>
      <c r="P19" s="142">
        <f t="shared" si="4"/>
        <v>402.58561015503415</v>
      </c>
      <c r="Q19" s="142">
        <f t="shared" si="7"/>
        <v>538.79</v>
      </c>
      <c r="R19" s="107">
        <f t="shared" si="5"/>
        <v>47670.040264283496</v>
      </c>
    </row>
    <row r="20" spans="1:18" x14ac:dyDescent="0.25">
      <c r="A20" s="145">
        <f t="shared" si="8"/>
        <v>45444</v>
      </c>
      <c r="B20" s="146">
        <v>7</v>
      </c>
      <c r="C20" s="147">
        <f t="shared" si="9"/>
        <v>71942.715630445062</v>
      </c>
      <c r="D20" s="148">
        <f t="shared" si="1"/>
        <v>203.84</v>
      </c>
      <c r="E20" s="148">
        <f t="shared" si="0"/>
        <v>609.29598611188089</v>
      </c>
      <c r="F20" s="148">
        <f t="shared" si="6"/>
        <v>813.13</v>
      </c>
      <c r="G20" s="147">
        <f t="shared" si="2"/>
        <v>71333.419644333175</v>
      </c>
      <c r="K20" s="96"/>
      <c r="L20" s="141">
        <f t="shared" si="10"/>
        <v>45444</v>
      </c>
      <c r="M20" s="99">
        <v>7</v>
      </c>
      <c r="N20" s="107">
        <f t="shared" si="11"/>
        <v>47670.040264283496</v>
      </c>
      <c r="O20" s="142">
        <f t="shared" si="3"/>
        <v>135.07</v>
      </c>
      <c r="P20" s="142">
        <f t="shared" si="4"/>
        <v>403.72626938380682</v>
      </c>
      <c r="Q20" s="142">
        <f t="shared" si="7"/>
        <v>538.79</v>
      </c>
      <c r="R20" s="107">
        <f t="shared" si="5"/>
        <v>47266.31399489969</v>
      </c>
    </row>
    <row r="21" spans="1:18" x14ac:dyDescent="0.25">
      <c r="A21" s="145">
        <f>EDATE(A20,1)</f>
        <v>45474</v>
      </c>
      <c r="B21" s="146">
        <v>8</v>
      </c>
      <c r="C21" s="147">
        <f t="shared" si="9"/>
        <v>71333.419644333175</v>
      </c>
      <c r="D21" s="148">
        <f t="shared" si="1"/>
        <v>202.11</v>
      </c>
      <c r="E21" s="148">
        <f t="shared" si="0"/>
        <v>611.02232473919787</v>
      </c>
      <c r="F21" s="148">
        <f t="shared" si="6"/>
        <v>813.13</v>
      </c>
      <c r="G21" s="147">
        <f t="shared" si="2"/>
        <v>70722.397319593976</v>
      </c>
      <c r="K21" s="96"/>
      <c r="L21" s="141">
        <f>EDATE(L20,1)</f>
        <v>45474</v>
      </c>
      <c r="M21" s="99">
        <v>8</v>
      </c>
      <c r="N21" s="107">
        <f t="shared" si="11"/>
        <v>47266.31399489969</v>
      </c>
      <c r="O21" s="142">
        <f t="shared" si="3"/>
        <v>133.91999999999999</v>
      </c>
      <c r="P21" s="142">
        <f t="shared" si="4"/>
        <v>404.87016048039425</v>
      </c>
      <c r="Q21" s="142">
        <f t="shared" si="7"/>
        <v>538.79</v>
      </c>
      <c r="R21" s="107">
        <f t="shared" si="5"/>
        <v>46861.443834419297</v>
      </c>
    </row>
    <row r="22" spans="1:18" x14ac:dyDescent="0.25">
      <c r="A22" s="145">
        <f t="shared" si="8"/>
        <v>45505</v>
      </c>
      <c r="B22" s="146">
        <v>9</v>
      </c>
      <c r="C22" s="147">
        <f t="shared" si="9"/>
        <v>70722.397319593976</v>
      </c>
      <c r="D22" s="148">
        <f t="shared" si="1"/>
        <v>200.38</v>
      </c>
      <c r="E22" s="148">
        <f t="shared" si="0"/>
        <v>612.75355465929226</v>
      </c>
      <c r="F22" s="148">
        <f t="shared" si="6"/>
        <v>813.13</v>
      </c>
      <c r="G22" s="147">
        <f t="shared" si="2"/>
        <v>70109.643764934677</v>
      </c>
      <c r="K22" s="96"/>
      <c r="L22" s="141">
        <f t="shared" si="10"/>
        <v>45505</v>
      </c>
      <c r="M22" s="99">
        <v>9</v>
      </c>
      <c r="N22" s="107">
        <f t="shared" si="11"/>
        <v>46861.443834419297</v>
      </c>
      <c r="O22" s="142">
        <f t="shared" si="3"/>
        <v>132.77000000000001</v>
      </c>
      <c r="P22" s="142">
        <f t="shared" si="4"/>
        <v>406.01729260175529</v>
      </c>
      <c r="Q22" s="142">
        <f t="shared" si="7"/>
        <v>538.79</v>
      </c>
      <c r="R22" s="107">
        <f t="shared" si="5"/>
        <v>46455.426541817542</v>
      </c>
    </row>
    <row r="23" spans="1:18" x14ac:dyDescent="0.25">
      <c r="A23" s="91">
        <f t="shared" si="8"/>
        <v>45536</v>
      </c>
      <c r="B23" s="92">
        <v>10</v>
      </c>
      <c r="C23" s="93">
        <f t="shared" si="9"/>
        <v>70109.643764934677</v>
      </c>
      <c r="D23" s="94">
        <f t="shared" si="1"/>
        <v>198.64</v>
      </c>
      <c r="E23" s="94">
        <f t="shared" si="0"/>
        <v>614.48968973082697</v>
      </c>
      <c r="F23" s="94">
        <f t="shared" si="6"/>
        <v>813.13</v>
      </c>
      <c r="G23" s="93">
        <f t="shared" si="2"/>
        <v>69495.154075203856</v>
      </c>
      <c r="K23" s="96"/>
      <c r="L23" s="141">
        <f t="shared" si="10"/>
        <v>45536</v>
      </c>
      <c r="M23" s="99">
        <v>10</v>
      </c>
      <c r="N23" s="107">
        <f t="shared" si="11"/>
        <v>46455.426541817542</v>
      </c>
      <c r="O23" s="142">
        <f t="shared" si="3"/>
        <v>131.62</v>
      </c>
      <c r="P23" s="142">
        <f t="shared" si="4"/>
        <v>407.16767493079368</v>
      </c>
      <c r="Q23" s="142">
        <f t="shared" si="7"/>
        <v>538.79</v>
      </c>
      <c r="R23" s="107">
        <f t="shared" si="5"/>
        <v>46048.258866886747</v>
      </c>
    </row>
    <row r="24" spans="1:18" x14ac:dyDescent="0.25">
      <c r="A24" s="91">
        <f t="shared" si="8"/>
        <v>45566</v>
      </c>
      <c r="B24" s="92">
        <v>11</v>
      </c>
      <c r="C24" s="93">
        <f t="shared" si="9"/>
        <v>69495.154075203856</v>
      </c>
      <c r="D24" s="94">
        <f t="shared" si="1"/>
        <v>196.9</v>
      </c>
      <c r="E24" s="94">
        <f t="shared" si="0"/>
        <v>616.23074385173095</v>
      </c>
      <c r="F24" s="94">
        <f t="shared" si="6"/>
        <v>813.13</v>
      </c>
      <c r="G24" s="93">
        <f t="shared" si="2"/>
        <v>68878.923331352125</v>
      </c>
      <c r="L24" s="141">
        <f t="shared" si="10"/>
        <v>45566</v>
      </c>
      <c r="M24" s="99">
        <v>11</v>
      </c>
      <c r="N24" s="107">
        <f t="shared" si="11"/>
        <v>46048.258866886747</v>
      </c>
      <c r="O24" s="142">
        <f t="shared" si="3"/>
        <v>130.47</v>
      </c>
      <c r="P24" s="142">
        <f t="shared" si="4"/>
        <v>408.32131667643097</v>
      </c>
      <c r="Q24" s="142">
        <f t="shared" si="7"/>
        <v>538.79</v>
      </c>
      <c r="R24" s="107">
        <f t="shared" si="5"/>
        <v>45639.937550210314</v>
      </c>
    </row>
    <row r="25" spans="1:18" x14ac:dyDescent="0.25">
      <c r="A25" s="91">
        <f t="shared" si="8"/>
        <v>45597</v>
      </c>
      <c r="B25" s="92">
        <v>12</v>
      </c>
      <c r="C25" s="93">
        <f t="shared" si="9"/>
        <v>68878.923331352125</v>
      </c>
      <c r="D25" s="94">
        <f t="shared" si="1"/>
        <v>195.16</v>
      </c>
      <c r="E25" s="94">
        <f t="shared" si="0"/>
        <v>617.97673095931088</v>
      </c>
      <c r="F25" s="94">
        <f t="shared" si="6"/>
        <v>813.13</v>
      </c>
      <c r="G25" s="93">
        <f t="shared" si="2"/>
        <v>68260.94660039281</v>
      </c>
      <c r="L25" s="141">
        <f t="shared" si="10"/>
        <v>45597</v>
      </c>
      <c r="M25" s="99">
        <v>12</v>
      </c>
      <c r="N25" s="107">
        <f t="shared" si="11"/>
        <v>45639.937550210314</v>
      </c>
      <c r="O25" s="142">
        <f t="shared" si="3"/>
        <v>129.31</v>
      </c>
      <c r="P25" s="142">
        <f t="shared" si="4"/>
        <v>409.47822707368078</v>
      </c>
      <c r="Q25" s="142">
        <f t="shared" si="7"/>
        <v>538.79</v>
      </c>
      <c r="R25" s="107">
        <f t="shared" si="5"/>
        <v>45230.459323136631</v>
      </c>
    </row>
    <row r="26" spans="1:18" x14ac:dyDescent="0.25">
      <c r="A26" s="91">
        <f t="shared" si="8"/>
        <v>45627</v>
      </c>
      <c r="B26" s="92">
        <v>13</v>
      </c>
      <c r="C26" s="93">
        <f t="shared" si="9"/>
        <v>68260.94660039281</v>
      </c>
      <c r="D26" s="94">
        <f t="shared" si="1"/>
        <v>193.41</v>
      </c>
      <c r="E26" s="94">
        <f t="shared" si="0"/>
        <v>619.72766503036223</v>
      </c>
      <c r="F26" s="94">
        <f t="shared" si="6"/>
        <v>813.13</v>
      </c>
      <c r="G26" s="93">
        <f t="shared" si="2"/>
        <v>67641.218935362442</v>
      </c>
      <c r="L26" s="141">
        <f t="shared" si="10"/>
        <v>45627</v>
      </c>
      <c r="M26" s="99">
        <v>13</v>
      </c>
      <c r="N26" s="107">
        <f t="shared" si="11"/>
        <v>45230.459323136631</v>
      </c>
      <c r="O26" s="142">
        <f t="shared" si="3"/>
        <v>128.15</v>
      </c>
      <c r="P26" s="142">
        <f t="shared" si="4"/>
        <v>410.63841538372287</v>
      </c>
      <c r="Q26" s="142">
        <f t="shared" si="7"/>
        <v>538.79</v>
      </c>
      <c r="R26" s="107">
        <f t="shared" si="5"/>
        <v>44819.82090775291</v>
      </c>
    </row>
    <row r="27" spans="1:18" x14ac:dyDescent="0.25">
      <c r="A27" s="91">
        <f t="shared" si="8"/>
        <v>45658</v>
      </c>
      <c r="B27" s="92">
        <v>14</v>
      </c>
      <c r="C27" s="93">
        <f t="shared" si="9"/>
        <v>67641.218935362442</v>
      </c>
      <c r="D27" s="94">
        <f t="shared" si="1"/>
        <v>191.65</v>
      </c>
      <c r="E27" s="94">
        <f t="shared" si="0"/>
        <v>621.48356008128155</v>
      </c>
      <c r="F27" s="94">
        <f t="shared" si="6"/>
        <v>813.13</v>
      </c>
      <c r="G27" s="93">
        <f t="shared" si="2"/>
        <v>67019.735375281161</v>
      </c>
      <c r="L27" s="141">
        <f t="shared" si="10"/>
        <v>45658</v>
      </c>
      <c r="M27" s="99">
        <v>14</v>
      </c>
      <c r="N27" s="107">
        <f t="shared" si="11"/>
        <v>44819.82090775291</v>
      </c>
      <c r="O27" s="142">
        <f t="shared" si="3"/>
        <v>126.99</v>
      </c>
      <c r="P27" s="142">
        <f t="shared" si="4"/>
        <v>411.8018908939768</v>
      </c>
      <c r="Q27" s="142">
        <f t="shared" si="7"/>
        <v>538.79</v>
      </c>
      <c r="R27" s="107">
        <f t="shared" si="5"/>
        <v>44408.019016858932</v>
      </c>
    </row>
    <row r="28" spans="1:18" x14ac:dyDescent="0.25">
      <c r="A28" s="91">
        <f t="shared" si="8"/>
        <v>45689</v>
      </c>
      <c r="B28" s="92">
        <v>15</v>
      </c>
      <c r="C28" s="93">
        <f t="shared" si="9"/>
        <v>67019.735375281161</v>
      </c>
      <c r="D28" s="94">
        <f t="shared" si="1"/>
        <v>189.89</v>
      </c>
      <c r="E28" s="94">
        <f t="shared" si="0"/>
        <v>623.24443016817861</v>
      </c>
      <c r="F28" s="94">
        <f t="shared" si="6"/>
        <v>813.13</v>
      </c>
      <c r="G28" s="93">
        <f t="shared" si="2"/>
        <v>66396.490945112979</v>
      </c>
      <c r="L28" s="141">
        <f t="shared" si="10"/>
        <v>45689</v>
      </c>
      <c r="M28" s="99">
        <v>15</v>
      </c>
      <c r="N28" s="107">
        <f t="shared" si="11"/>
        <v>44408.019016858932</v>
      </c>
      <c r="O28" s="142">
        <f t="shared" si="3"/>
        <v>125.82</v>
      </c>
      <c r="P28" s="142">
        <f t="shared" si="4"/>
        <v>412.96866291817639</v>
      </c>
      <c r="Q28" s="142">
        <f t="shared" si="7"/>
        <v>538.79</v>
      </c>
      <c r="R28" s="107">
        <f t="shared" si="5"/>
        <v>43995.050353940758</v>
      </c>
    </row>
    <row r="29" spans="1:18" x14ac:dyDescent="0.25">
      <c r="A29" s="91">
        <f t="shared" si="8"/>
        <v>45717</v>
      </c>
      <c r="B29" s="92">
        <v>16</v>
      </c>
      <c r="C29" s="93">
        <f t="shared" si="9"/>
        <v>66396.490945112979</v>
      </c>
      <c r="D29" s="94">
        <f t="shared" si="1"/>
        <v>188.12</v>
      </c>
      <c r="E29" s="94">
        <f t="shared" si="0"/>
        <v>625.01028938698846</v>
      </c>
      <c r="F29" s="94">
        <f t="shared" si="6"/>
        <v>813.13</v>
      </c>
      <c r="G29" s="93">
        <f t="shared" si="2"/>
        <v>65771.480655725987</v>
      </c>
      <c r="L29" s="141">
        <f t="shared" si="10"/>
        <v>45717</v>
      </c>
      <c r="M29" s="99">
        <v>16</v>
      </c>
      <c r="N29" s="107">
        <f t="shared" si="11"/>
        <v>43995.050353940758</v>
      </c>
      <c r="O29" s="142">
        <f t="shared" si="3"/>
        <v>124.65</v>
      </c>
      <c r="P29" s="142">
        <f t="shared" si="4"/>
        <v>414.13874079644461</v>
      </c>
      <c r="Q29" s="142">
        <f t="shared" si="7"/>
        <v>538.79</v>
      </c>
      <c r="R29" s="107">
        <f t="shared" si="5"/>
        <v>43580.911613144315</v>
      </c>
    </row>
    <row r="30" spans="1:18" x14ac:dyDescent="0.25">
      <c r="A30" s="91">
        <f t="shared" si="8"/>
        <v>45748</v>
      </c>
      <c r="B30" s="92">
        <v>17</v>
      </c>
      <c r="C30" s="93">
        <f t="shared" si="9"/>
        <v>65771.480655725987</v>
      </c>
      <c r="D30" s="94">
        <f t="shared" si="1"/>
        <v>186.35</v>
      </c>
      <c r="E30" s="94">
        <f t="shared" si="0"/>
        <v>626.7811518735848</v>
      </c>
      <c r="F30" s="94">
        <f t="shared" si="6"/>
        <v>813.13</v>
      </c>
      <c r="G30" s="93">
        <f t="shared" si="2"/>
        <v>65144.699503852404</v>
      </c>
      <c r="L30" s="141">
        <f t="shared" si="10"/>
        <v>45748</v>
      </c>
      <c r="M30" s="99">
        <v>17</v>
      </c>
      <c r="N30" s="107">
        <f t="shared" si="11"/>
        <v>43580.911613144315</v>
      </c>
      <c r="O30" s="142">
        <f t="shared" si="3"/>
        <v>123.48</v>
      </c>
      <c r="P30" s="142">
        <f t="shared" si="4"/>
        <v>415.31213389536782</v>
      </c>
      <c r="Q30" s="142">
        <f t="shared" si="7"/>
        <v>538.79</v>
      </c>
      <c r="R30" s="107">
        <f t="shared" si="5"/>
        <v>43165.599479248951</v>
      </c>
    </row>
    <row r="31" spans="1:18" x14ac:dyDescent="0.25">
      <c r="A31" s="91">
        <f t="shared" si="8"/>
        <v>45778</v>
      </c>
      <c r="B31" s="92">
        <v>18</v>
      </c>
      <c r="C31" s="93">
        <f t="shared" si="9"/>
        <v>65144.699503852404</v>
      </c>
      <c r="D31" s="94">
        <f t="shared" si="1"/>
        <v>184.58</v>
      </c>
      <c r="E31" s="94">
        <f t="shared" si="0"/>
        <v>628.55703180389332</v>
      </c>
      <c r="F31" s="94">
        <f t="shared" si="6"/>
        <v>813.13</v>
      </c>
      <c r="G31" s="93">
        <f t="shared" si="2"/>
        <v>64516.142472048508</v>
      </c>
      <c r="L31" s="141">
        <f t="shared" si="10"/>
        <v>45778</v>
      </c>
      <c r="M31" s="99">
        <v>18</v>
      </c>
      <c r="N31" s="107">
        <f t="shared" si="11"/>
        <v>43165.599479248951</v>
      </c>
      <c r="O31" s="142">
        <f t="shared" si="3"/>
        <v>122.3</v>
      </c>
      <c r="P31" s="142">
        <f t="shared" si="4"/>
        <v>416.48885160807129</v>
      </c>
      <c r="Q31" s="142">
        <f t="shared" si="7"/>
        <v>538.79</v>
      </c>
      <c r="R31" s="107">
        <f t="shared" si="5"/>
        <v>42749.110627640883</v>
      </c>
    </row>
    <row r="32" spans="1:18" x14ac:dyDescent="0.25">
      <c r="A32" s="91">
        <f t="shared" si="8"/>
        <v>45809</v>
      </c>
      <c r="B32" s="92">
        <v>19</v>
      </c>
      <c r="C32" s="93">
        <f t="shared" si="9"/>
        <v>64516.142472048508</v>
      </c>
      <c r="D32" s="94">
        <f t="shared" si="1"/>
        <v>182.8</v>
      </c>
      <c r="E32" s="94">
        <f t="shared" si="0"/>
        <v>630.33794339400436</v>
      </c>
      <c r="F32" s="94">
        <f t="shared" si="6"/>
        <v>813.13</v>
      </c>
      <c r="G32" s="93">
        <f t="shared" si="2"/>
        <v>63885.804528654502</v>
      </c>
      <c r="L32" s="141">
        <f t="shared" si="10"/>
        <v>45809</v>
      </c>
      <c r="M32" s="99">
        <v>19</v>
      </c>
      <c r="N32" s="107">
        <f t="shared" si="11"/>
        <v>42749.110627640883</v>
      </c>
      <c r="O32" s="142">
        <f t="shared" si="3"/>
        <v>121.12</v>
      </c>
      <c r="P32" s="142">
        <f t="shared" si="4"/>
        <v>417.66890335429423</v>
      </c>
      <c r="Q32" s="142">
        <f t="shared" si="7"/>
        <v>538.79</v>
      </c>
      <c r="R32" s="107">
        <f t="shared" si="5"/>
        <v>42331.441724286589</v>
      </c>
    </row>
    <row r="33" spans="1:18" x14ac:dyDescent="0.25">
      <c r="A33" s="91">
        <f t="shared" si="8"/>
        <v>45839</v>
      </c>
      <c r="B33" s="92">
        <v>20</v>
      </c>
      <c r="C33" s="93">
        <f t="shared" si="9"/>
        <v>63885.804528654502</v>
      </c>
      <c r="D33" s="94">
        <f t="shared" si="1"/>
        <v>181.01</v>
      </c>
      <c r="E33" s="94">
        <f t="shared" si="0"/>
        <v>632.12390090028737</v>
      </c>
      <c r="F33" s="94">
        <f t="shared" si="6"/>
        <v>813.13</v>
      </c>
      <c r="G33" s="93">
        <f t="shared" si="2"/>
        <v>63253.680627754213</v>
      </c>
      <c r="L33" s="141">
        <f t="shared" si="10"/>
        <v>45839</v>
      </c>
      <c r="M33" s="99">
        <v>20</v>
      </c>
      <c r="N33" s="107">
        <f t="shared" si="11"/>
        <v>42331.441724286589</v>
      </c>
      <c r="O33" s="142">
        <f t="shared" si="3"/>
        <v>119.94</v>
      </c>
      <c r="P33" s="142">
        <f t="shared" si="4"/>
        <v>418.85229858046478</v>
      </c>
      <c r="Q33" s="142">
        <f t="shared" si="7"/>
        <v>538.79</v>
      </c>
      <c r="R33" s="107">
        <f t="shared" si="5"/>
        <v>41912.589425706123</v>
      </c>
    </row>
    <row r="34" spans="1:18" x14ac:dyDescent="0.25">
      <c r="A34" s="91">
        <f t="shared" si="8"/>
        <v>45870</v>
      </c>
      <c r="B34" s="92">
        <v>21</v>
      </c>
      <c r="C34" s="93">
        <f t="shared" si="9"/>
        <v>63253.680627754213</v>
      </c>
      <c r="D34" s="94">
        <f t="shared" si="1"/>
        <v>179.22</v>
      </c>
      <c r="E34" s="94">
        <f t="shared" si="0"/>
        <v>633.91491861950487</v>
      </c>
      <c r="F34" s="94">
        <f t="shared" si="6"/>
        <v>813.13</v>
      </c>
      <c r="G34" s="93">
        <f t="shared" si="2"/>
        <v>62619.765709134706</v>
      </c>
      <c r="L34" s="141">
        <f t="shared" si="10"/>
        <v>45870</v>
      </c>
      <c r="M34" s="99">
        <v>21</v>
      </c>
      <c r="N34" s="107">
        <f t="shared" si="11"/>
        <v>41912.589425706123</v>
      </c>
      <c r="O34" s="142">
        <f t="shared" si="3"/>
        <v>118.75</v>
      </c>
      <c r="P34" s="142">
        <f t="shared" si="4"/>
        <v>420.03904675977606</v>
      </c>
      <c r="Q34" s="142">
        <f t="shared" si="7"/>
        <v>538.79</v>
      </c>
      <c r="R34" s="107">
        <f t="shared" si="5"/>
        <v>41492.550378946347</v>
      </c>
    </row>
    <row r="35" spans="1:18" x14ac:dyDescent="0.25">
      <c r="A35" s="91">
        <f t="shared" si="8"/>
        <v>45901</v>
      </c>
      <c r="B35" s="92">
        <v>22</v>
      </c>
      <c r="C35" s="93">
        <f t="shared" si="9"/>
        <v>62619.765709134706</v>
      </c>
      <c r="D35" s="94">
        <f t="shared" si="1"/>
        <v>177.42</v>
      </c>
      <c r="E35" s="94">
        <f t="shared" si="0"/>
        <v>635.71101088892681</v>
      </c>
      <c r="F35" s="94">
        <f t="shared" si="6"/>
        <v>813.13</v>
      </c>
      <c r="G35" s="93">
        <f t="shared" si="2"/>
        <v>61984.054698245782</v>
      </c>
      <c r="L35" s="141">
        <f t="shared" si="10"/>
        <v>45901</v>
      </c>
      <c r="M35" s="99">
        <v>22</v>
      </c>
      <c r="N35" s="107">
        <f t="shared" si="11"/>
        <v>41492.550378946347</v>
      </c>
      <c r="O35" s="142">
        <f t="shared" si="3"/>
        <v>117.56</v>
      </c>
      <c r="P35" s="142">
        <f t="shared" si="4"/>
        <v>421.2291573922621</v>
      </c>
      <c r="Q35" s="142">
        <f t="shared" si="7"/>
        <v>538.79</v>
      </c>
      <c r="R35" s="107">
        <f t="shared" si="5"/>
        <v>41071.321221554084</v>
      </c>
    </row>
    <row r="36" spans="1:18" x14ac:dyDescent="0.25">
      <c r="A36" s="91">
        <f t="shared" si="8"/>
        <v>45931</v>
      </c>
      <c r="B36" s="92">
        <v>23</v>
      </c>
      <c r="C36" s="93">
        <f t="shared" si="9"/>
        <v>61984.054698245782</v>
      </c>
      <c r="D36" s="94">
        <f t="shared" si="1"/>
        <v>175.62</v>
      </c>
      <c r="E36" s="94">
        <f t="shared" si="0"/>
        <v>637.51219208644545</v>
      </c>
      <c r="F36" s="94">
        <f t="shared" si="6"/>
        <v>813.13</v>
      </c>
      <c r="G36" s="93">
        <f t="shared" si="2"/>
        <v>61346.542506159334</v>
      </c>
      <c r="L36" s="141">
        <f t="shared" si="10"/>
        <v>45931</v>
      </c>
      <c r="M36" s="99">
        <v>23</v>
      </c>
      <c r="N36" s="107">
        <f t="shared" si="11"/>
        <v>41071.321221554084</v>
      </c>
      <c r="O36" s="142">
        <f t="shared" si="3"/>
        <v>116.37</v>
      </c>
      <c r="P36" s="142">
        <f t="shared" si="4"/>
        <v>422.42264000487347</v>
      </c>
      <c r="Q36" s="142">
        <f t="shared" si="7"/>
        <v>538.79</v>
      </c>
      <c r="R36" s="107">
        <f t="shared" si="5"/>
        <v>40648.898581549212</v>
      </c>
    </row>
    <row r="37" spans="1:18" x14ac:dyDescent="0.25">
      <c r="A37" s="91">
        <f t="shared" si="8"/>
        <v>45962</v>
      </c>
      <c r="B37" s="92">
        <v>24</v>
      </c>
      <c r="C37" s="93">
        <f t="shared" si="9"/>
        <v>61346.542506159334</v>
      </c>
      <c r="D37" s="94">
        <f t="shared" si="1"/>
        <v>173.82</v>
      </c>
      <c r="E37" s="94">
        <f t="shared" si="0"/>
        <v>639.31847663069038</v>
      </c>
      <c r="F37" s="94">
        <f t="shared" si="6"/>
        <v>813.13</v>
      </c>
      <c r="G37" s="93">
        <f t="shared" si="2"/>
        <v>60707.224029528646</v>
      </c>
      <c r="L37" s="141">
        <f t="shared" si="10"/>
        <v>45962</v>
      </c>
      <c r="M37" s="99">
        <v>24</v>
      </c>
      <c r="N37" s="107">
        <f t="shared" si="11"/>
        <v>40648.898581549212</v>
      </c>
      <c r="O37" s="142">
        <f t="shared" si="3"/>
        <v>115.17</v>
      </c>
      <c r="P37" s="142">
        <f t="shared" si="4"/>
        <v>423.619504151554</v>
      </c>
      <c r="Q37" s="142">
        <f t="shared" si="7"/>
        <v>538.79</v>
      </c>
      <c r="R37" s="107">
        <f t="shared" si="5"/>
        <v>40225.279077397659</v>
      </c>
    </row>
    <row r="38" spans="1:18" x14ac:dyDescent="0.25">
      <c r="A38" s="91">
        <f t="shared" si="8"/>
        <v>45992</v>
      </c>
      <c r="B38" s="92">
        <v>25</v>
      </c>
      <c r="C38" s="93">
        <f t="shared" si="9"/>
        <v>60707.224029528646</v>
      </c>
      <c r="D38" s="94">
        <f t="shared" si="1"/>
        <v>172</v>
      </c>
      <c r="E38" s="94">
        <f t="shared" si="0"/>
        <v>641.12987898114397</v>
      </c>
      <c r="F38" s="94">
        <f t="shared" si="6"/>
        <v>813.13</v>
      </c>
      <c r="G38" s="93">
        <f t="shared" si="2"/>
        <v>60066.094150547506</v>
      </c>
      <c r="L38" s="141">
        <f t="shared" si="10"/>
        <v>45992</v>
      </c>
      <c r="M38" s="99">
        <v>25</v>
      </c>
      <c r="N38" s="107">
        <f t="shared" si="11"/>
        <v>40225.279077397659</v>
      </c>
      <c r="O38" s="142">
        <f t="shared" si="3"/>
        <v>113.97</v>
      </c>
      <c r="P38" s="142">
        <f t="shared" si="4"/>
        <v>424.81975941331672</v>
      </c>
      <c r="Q38" s="142">
        <f t="shared" si="7"/>
        <v>538.79</v>
      </c>
      <c r="R38" s="107">
        <f t="shared" si="5"/>
        <v>39800.459317984343</v>
      </c>
    </row>
    <row r="39" spans="1:18" x14ac:dyDescent="0.25">
      <c r="A39" s="91">
        <f t="shared" si="8"/>
        <v>46023</v>
      </c>
      <c r="B39" s="92">
        <v>26</v>
      </c>
      <c r="C39" s="93">
        <f t="shared" si="9"/>
        <v>60066.094150547506</v>
      </c>
      <c r="D39" s="94">
        <f t="shared" si="1"/>
        <v>170.19</v>
      </c>
      <c r="E39" s="94">
        <f t="shared" si="0"/>
        <v>642.94641363825724</v>
      </c>
      <c r="F39" s="94">
        <f t="shared" si="6"/>
        <v>813.13</v>
      </c>
      <c r="G39" s="93">
        <f t="shared" si="2"/>
        <v>59423.147736909246</v>
      </c>
      <c r="L39" s="141">
        <f t="shared" si="10"/>
        <v>46023</v>
      </c>
      <c r="M39" s="99">
        <v>26</v>
      </c>
      <c r="N39" s="107">
        <f t="shared" si="11"/>
        <v>39800.459317984343</v>
      </c>
      <c r="O39" s="142">
        <f t="shared" si="3"/>
        <v>112.77</v>
      </c>
      <c r="P39" s="142">
        <f t="shared" si="4"/>
        <v>426.02341539832111</v>
      </c>
      <c r="Q39" s="142">
        <f t="shared" si="7"/>
        <v>538.79</v>
      </c>
      <c r="R39" s="107">
        <f t="shared" si="5"/>
        <v>39374.435902586025</v>
      </c>
    </row>
    <row r="40" spans="1:18" x14ac:dyDescent="0.25">
      <c r="A40" s="91">
        <f t="shared" si="8"/>
        <v>46054</v>
      </c>
      <c r="B40" s="92">
        <v>27</v>
      </c>
      <c r="C40" s="93">
        <f t="shared" si="9"/>
        <v>59423.147736909246</v>
      </c>
      <c r="D40" s="94">
        <f t="shared" si="1"/>
        <v>168.37</v>
      </c>
      <c r="E40" s="94">
        <f t="shared" si="0"/>
        <v>644.76809514356557</v>
      </c>
      <c r="F40" s="94">
        <f t="shared" si="6"/>
        <v>813.13</v>
      </c>
      <c r="G40" s="93">
        <f t="shared" si="2"/>
        <v>58778.379641765678</v>
      </c>
      <c r="L40" s="141">
        <f t="shared" si="10"/>
        <v>46054</v>
      </c>
      <c r="M40" s="99">
        <v>27</v>
      </c>
      <c r="N40" s="107">
        <f t="shared" si="11"/>
        <v>39374.435902586025</v>
      </c>
      <c r="O40" s="142">
        <f t="shared" si="3"/>
        <v>111.56</v>
      </c>
      <c r="P40" s="142">
        <f t="shared" si="4"/>
        <v>427.23048174194969</v>
      </c>
      <c r="Q40" s="142">
        <f t="shared" si="7"/>
        <v>538.79</v>
      </c>
      <c r="R40" s="107">
        <f t="shared" si="5"/>
        <v>38947.205420844075</v>
      </c>
    </row>
    <row r="41" spans="1:18" x14ac:dyDescent="0.25">
      <c r="A41" s="91">
        <f t="shared" si="8"/>
        <v>46082</v>
      </c>
      <c r="B41" s="92">
        <v>28</v>
      </c>
      <c r="C41" s="93">
        <f t="shared" si="9"/>
        <v>58778.379641765678</v>
      </c>
      <c r="D41" s="94">
        <f t="shared" si="1"/>
        <v>166.54</v>
      </c>
      <c r="E41" s="94">
        <f t="shared" si="0"/>
        <v>646.59493807980573</v>
      </c>
      <c r="F41" s="94">
        <f t="shared" si="6"/>
        <v>813.13</v>
      </c>
      <c r="G41" s="93">
        <f t="shared" si="2"/>
        <v>58131.784703685873</v>
      </c>
      <c r="L41" s="141">
        <f t="shared" si="10"/>
        <v>46082</v>
      </c>
      <c r="M41" s="99">
        <v>28</v>
      </c>
      <c r="N41" s="107">
        <f t="shared" si="11"/>
        <v>38947.205420844075</v>
      </c>
      <c r="O41" s="142">
        <f t="shared" si="3"/>
        <v>110.35</v>
      </c>
      <c r="P41" s="142">
        <f t="shared" si="4"/>
        <v>428.44096810688518</v>
      </c>
      <c r="Q41" s="142">
        <f t="shared" si="7"/>
        <v>538.79</v>
      </c>
      <c r="R41" s="107">
        <f t="shared" si="5"/>
        <v>38518.764452737189</v>
      </c>
    </row>
    <row r="42" spans="1:18" x14ac:dyDescent="0.25">
      <c r="A42" s="91">
        <f t="shared" si="8"/>
        <v>46113</v>
      </c>
      <c r="B42" s="92">
        <v>29</v>
      </c>
      <c r="C42" s="93">
        <f t="shared" si="9"/>
        <v>58131.784703685873</v>
      </c>
      <c r="D42" s="94">
        <f t="shared" si="1"/>
        <v>164.71</v>
      </c>
      <c r="E42" s="94">
        <f t="shared" si="0"/>
        <v>648.42695707103178</v>
      </c>
      <c r="F42" s="94">
        <f t="shared" si="6"/>
        <v>813.13</v>
      </c>
      <c r="G42" s="93">
        <f t="shared" si="2"/>
        <v>57483.357746614842</v>
      </c>
      <c r="L42" s="141">
        <f t="shared" si="10"/>
        <v>46113</v>
      </c>
      <c r="M42" s="99">
        <v>29</v>
      </c>
      <c r="N42" s="107">
        <f t="shared" si="11"/>
        <v>38518.764452737189</v>
      </c>
      <c r="O42" s="142">
        <f t="shared" si="3"/>
        <v>109.14</v>
      </c>
      <c r="P42" s="142">
        <f t="shared" si="4"/>
        <v>429.65488418318807</v>
      </c>
      <c r="Q42" s="142">
        <f t="shared" si="7"/>
        <v>538.79</v>
      </c>
      <c r="R42" s="107">
        <f t="shared" si="5"/>
        <v>38089.109568553999</v>
      </c>
    </row>
    <row r="43" spans="1:18" x14ac:dyDescent="0.25">
      <c r="A43" s="91">
        <f t="shared" si="8"/>
        <v>46143</v>
      </c>
      <c r="B43" s="92">
        <v>30</v>
      </c>
      <c r="C43" s="93">
        <f t="shared" si="9"/>
        <v>57483.357746614842</v>
      </c>
      <c r="D43" s="94">
        <f t="shared" si="1"/>
        <v>162.87</v>
      </c>
      <c r="E43" s="94">
        <f t="shared" si="0"/>
        <v>650.26416678273313</v>
      </c>
      <c r="F43" s="94">
        <f t="shared" si="6"/>
        <v>813.13</v>
      </c>
      <c r="G43" s="93">
        <f t="shared" si="2"/>
        <v>56833.093579832108</v>
      </c>
      <c r="L43" s="141">
        <f t="shared" si="10"/>
        <v>46143</v>
      </c>
      <c r="M43" s="99">
        <v>30</v>
      </c>
      <c r="N43" s="107">
        <f t="shared" si="11"/>
        <v>38089.109568553999</v>
      </c>
      <c r="O43" s="142">
        <f t="shared" si="3"/>
        <v>107.92</v>
      </c>
      <c r="P43" s="142">
        <f t="shared" si="4"/>
        <v>430.87223968837372</v>
      </c>
      <c r="Q43" s="142">
        <f t="shared" si="7"/>
        <v>538.79</v>
      </c>
      <c r="R43" s="107">
        <f t="shared" si="5"/>
        <v>37658.237328865624</v>
      </c>
    </row>
    <row r="44" spans="1:18" x14ac:dyDescent="0.25">
      <c r="A44" s="91">
        <f t="shared" si="8"/>
        <v>46174</v>
      </c>
      <c r="B44" s="92">
        <v>31</v>
      </c>
      <c r="C44" s="93">
        <f t="shared" si="9"/>
        <v>56833.093579832108</v>
      </c>
      <c r="D44" s="94">
        <f t="shared" si="1"/>
        <v>161.03</v>
      </c>
      <c r="E44" s="94">
        <f t="shared" si="0"/>
        <v>652.10658192195081</v>
      </c>
      <c r="F44" s="94">
        <f t="shared" si="6"/>
        <v>813.13</v>
      </c>
      <c r="G44" s="93">
        <f t="shared" si="2"/>
        <v>56180.986997910157</v>
      </c>
      <c r="L44" s="141">
        <f t="shared" si="10"/>
        <v>46174</v>
      </c>
      <c r="M44" s="99">
        <v>31</v>
      </c>
      <c r="N44" s="107">
        <f t="shared" si="11"/>
        <v>37658.237328865624</v>
      </c>
      <c r="O44" s="142">
        <f t="shared" si="3"/>
        <v>106.7</v>
      </c>
      <c r="P44" s="142">
        <f t="shared" si="4"/>
        <v>432.09304436749079</v>
      </c>
      <c r="Q44" s="142">
        <f t="shared" si="7"/>
        <v>538.79</v>
      </c>
      <c r="R44" s="107">
        <f t="shared" si="5"/>
        <v>37226.144284498136</v>
      </c>
    </row>
    <row r="45" spans="1:18" x14ac:dyDescent="0.25">
      <c r="A45" s="91">
        <f t="shared" si="8"/>
        <v>46204</v>
      </c>
      <c r="B45" s="92">
        <v>32</v>
      </c>
      <c r="C45" s="93">
        <f t="shared" si="9"/>
        <v>56180.986997910157</v>
      </c>
      <c r="D45" s="94">
        <f t="shared" si="1"/>
        <v>159.18</v>
      </c>
      <c r="E45" s="94">
        <f t="shared" si="0"/>
        <v>653.95421723739639</v>
      </c>
      <c r="F45" s="94">
        <f t="shared" si="6"/>
        <v>813.13</v>
      </c>
      <c r="G45" s="93">
        <f t="shared" si="2"/>
        <v>55527.032780672758</v>
      </c>
      <c r="L45" s="141">
        <f t="shared" si="10"/>
        <v>46204</v>
      </c>
      <c r="M45" s="99">
        <v>32</v>
      </c>
      <c r="N45" s="107">
        <f t="shared" si="11"/>
        <v>37226.144284498136</v>
      </c>
      <c r="O45" s="142">
        <f t="shared" si="3"/>
        <v>105.47</v>
      </c>
      <c r="P45" s="142">
        <f t="shared" si="4"/>
        <v>433.31730799319865</v>
      </c>
      <c r="Q45" s="142">
        <f t="shared" si="7"/>
        <v>538.79</v>
      </c>
      <c r="R45" s="107">
        <f t="shared" si="5"/>
        <v>36792.826976504934</v>
      </c>
    </row>
    <row r="46" spans="1:18" x14ac:dyDescent="0.25">
      <c r="A46" s="91">
        <f t="shared" si="8"/>
        <v>46235</v>
      </c>
      <c r="B46" s="92">
        <v>33</v>
      </c>
      <c r="C46" s="93">
        <f t="shared" si="9"/>
        <v>55527.032780672758</v>
      </c>
      <c r="D46" s="94">
        <f t="shared" si="1"/>
        <v>157.33000000000001</v>
      </c>
      <c r="E46" s="94">
        <f t="shared" si="0"/>
        <v>655.807087519569</v>
      </c>
      <c r="F46" s="94">
        <f t="shared" si="6"/>
        <v>813.13</v>
      </c>
      <c r="G46" s="93">
        <f t="shared" si="2"/>
        <v>54871.225693153188</v>
      </c>
      <c r="L46" s="141">
        <f t="shared" si="10"/>
        <v>46235</v>
      </c>
      <c r="M46" s="99">
        <v>33</v>
      </c>
      <c r="N46" s="107">
        <f t="shared" si="11"/>
        <v>36792.826976504934</v>
      </c>
      <c r="O46" s="142">
        <f t="shared" si="3"/>
        <v>104.25</v>
      </c>
      <c r="P46" s="142">
        <f t="shared" si="4"/>
        <v>434.54504036584609</v>
      </c>
      <c r="Q46" s="142">
        <f t="shared" si="7"/>
        <v>538.79</v>
      </c>
      <c r="R46" s="107">
        <f t="shared" si="5"/>
        <v>36358.281936139087</v>
      </c>
    </row>
    <row r="47" spans="1:18" x14ac:dyDescent="0.25">
      <c r="A47" s="91">
        <f t="shared" si="8"/>
        <v>46266</v>
      </c>
      <c r="B47" s="92">
        <v>34</v>
      </c>
      <c r="C47" s="93">
        <f t="shared" si="9"/>
        <v>54871.225693153188</v>
      </c>
      <c r="D47" s="94">
        <f t="shared" si="1"/>
        <v>155.47</v>
      </c>
      <c r="E47" s="94">
        <f t="shared" si="0"/>
        <v>657.6652076008744</v>
      </c>
      <c r="F47" s="94">
        <f t="shared" si="6"/>
        <v>813.13</v>
      </c>
      <c r="G47" s="93">
        <f t="shared" si="2"/>
        <v>54213.560485552312</v>
      </c>
      <c r="L47" s="141">
        <f t="shared" si="10"/>
        <v>46266</v>
      </c>
      <c r="M47" s="99">
        <v>34</v>
      </c>
      <c r="N47" s="107">
        <f t="shared" si="11"/>
        <v>36358.281936139087</v>
      </c>
      <c r="O47" s="142">
        <f t="shared" si="3"/>
        <v>103.02</v>
      </c>
      <c r="P47" s="142">
        <f t="shared" si="4"/>
        <v>435.77625131354932</v>
      </c>
      <c r="Q47" s="142">
        <f t="shared" si="7"/>
        <v>538.79</v>
      </c>
      <c r="R47" s="107">
        <f t="shared" si="5"/>
        <v>35922.505684825541</v>
      </c>
    </row>
    <row r="48" spans="1:18" x14ac:dyDescent="0.25">
      <c r="A48" s="91">
        <f t="shared" si="8"/>
        <v>46296</v>
      </c>
      <c r="B48" s="92">
        <v>35</v>
      </c>
      <c r="C48" s="93">
        <f t="shared" si="9"/>
        <v>54213.560485552312</v>
      </c>
      <c r="D48" s="94">
        <f t="shared" si="1"/>
        <v>153.61000000000001</v>
      </c>
      <c r="E48" s="94">
        <f t="shared" si="0"/>
        <v>659.52859235574351</v>
      </c>
      <c r="F48" s="94">
        <f t="shared" si="6"/>
        <v>813.13</v>
      </c>
      <c r="G48" s="93">
        <f t="shared" si="2"/>
        <v>53554.031893196567</v>
      </c>
      <c r="L48" s="141">
        <f t="shared" si="10"/>
        <v>46296</v>
      </c>
      <c r="M48" s="99">
        <v>35</v>
      </c>
      <c r="N48" s="107">
        <f t="shared" si="11"/>
        <v>35922.505684825541</v>
      </c>
      <c r="O48" s="142">
        <f t="shared" si="3"/>
        <v>101.78</v>
      </c>
      <c r="P48" s="142">
        <f t="shared" si="4"/>
        <v>437.01095069227097</v>
      </c>
      <c r="Q48" s="142">
        <f t="shared" si="7"/>
        <v>538.79</v>
      </c>
      <c r="R48" s="107">
        <f t="shared" si="5"/>
        <v>35485.494734133266</v>
      </c>
    </row>
    <row r="49" spans="1:18" x14ac:dyDescent="0.25">
      <c r="A49" s="91">
        <f t="shared" si="8"/>
        <v>46327</v>
      </c>
      <c r="B49" s="92">
        <v>36</v>
      </c>
      <c r="C49" s="93">
        <f t="shared" si="9"/>
        <v>53554.031893196567</v>
      </c>
      <c r="D49" s="94">
        <f t="shared" si="1"/>
        <v>151.74</v>
      </c>
      <c r="E49" s="94">
        <f t="shared" si="0"/>
        <v>661.39725670075154</v>
      </c>
      <c r="F49" s="94">
        <f t="shared" si="6"/>
        <v>813.13</v>
      </c>
      <c r="G49" s="93">
        <f t="shared" si="2"/>
        <v>52892.634636495815</v>
      </c>
      <c r="L49" s="141">
        <f t="shared" si="10"/>
        <v>46327</v>
      </c>
      <c r="M49" s="99">
        <v>36</v>
      </c>
      <c r="N49" s="107">
        <f t="shared" si="11"/>
        <v>35485.494734133266</v>
      </c>
      <c r="O49" s="142">
        <f t="shared" si="3"/>
        <v>100.54</v>
      </c>
      <c r="P49" s="142">
        <f t="shared" si="4"/>
        <v>438.24914838589916</v>
      </c>
      <c r="Q49" s="142">
        <f t="shared" si="7"/>
        <v>538.79</v>
      </c>
      <c r="R49" s="107">
        <f t="shared" si="5"/>
        <v>35047.245585747369</v>
      </c>
    </row>
    <row r="50" spans="1:18" x14ac:dyDescent="0.25">
      <c r="A50" s="91">
        <f t="shared" si="8"/>
        <v>46357</v>
      </c>
      <c r="B50" s="92">
        <v>37</v>
      </c>
      <c r="C50" s="93">
        <f t="shared" si="9"/>
        <v>52892.634636495815</v>
      </c>
      <c r="D50" s="94">
        <f t="shared" si="1"/>
        <v>149.86000000000001</v>
      </c>
      <c r="E50" s="94">
        <f t="shared" si="0"/>
        <v>663.27121559473699</v>
      </c>
      <c r="F50" s="94">
        <f t="shared" si="6"/>
        <v>813.13</v>
      </c>
      <c r="G50" s="93">
        <f t="shared" si="2"/>
        <v>52229.363420901078</v>
      </c>
      <c r="L50" s="141">
        <f t="shared" si="10"/>
        <v>46357</v>
      </c>
      <c r="M50" s="99">
        <v>37</v>
      </c>
      <c r="N50" s="107">
        <f t="shared" si="11"/>
        <v>35047.245585747369</v>
      </c>
      <c r="O50" s="142">
        <f t="shared" si="3"/>
        <v>99.3</v>
      </c>
      <c r="P50" s="142">
        <f t="shared" si="4"/>
        <v>439.49085430632584</v>
      </c>
      <c r="Q50" s="142">
        <f t="shared" si="7"/>
        <v>538.79</v>
      </c>
      <c r="R50" s="107">
        <f t="shared" si="5"/>
        <v>34607.75473144104</v>
      </c>
    </row>
    <row r="51" spans="1:18" x14ac:dyDescent="0.25">
      <c r="A51" s="91">
        <f t="shared" si="8"/>
        <v>46388</v>
      </c>
      <c r="B51" s="92">
        <v>38</v>
      </c>
      <c r="C51" s="93">
        <f t="shared" si="9"/>
        <v>52229.363420901078</v>
      </c>
      <c r="D51" s="94">
        <f t="shared" si="1"/>
        <v>147.97999999999999</v>
      </c>
      <c r="E51" s="94">
        <f t="shared" si="0"/>
        <v>665.15048403892206</v>
      </c>
      <c r="F51" s="94">
        <f t="shared" si="6"/>
        <v>813.13</v>
      </c>
      <c r="G51" s="93">
        <f t="shared" si="2"/>
        <v>51564.212936862154</v>
      </c>
      <c r="L51" s="141">
        <f t="shared" si="10"/>
        <v>46388</v>
      </c>
      <c r="M51" s="99">
        <v>38</v>
      </c>
      <c r="N51" s="107">
        <f t="shared" si="11"/>
        <v>34607.75473144104</v>
      </c>
      <c r="O51" s="142">
        <f t="shared" si="3"/>
        <v>98.06</v>
      </c>
      <c r="P51" s="142">
        <f t="shared" si="4"/>
        <v>440.73607839352707</v>
      </c>
      <c r="Q51" s="142">
        <f t="shared" si="7"/>
        <v>538.79</v>
      </c>
      <c r="R51" s="107">
        <f t="shared" si="5"/>
        <v>34167.018653047511</v>
      </c>
    </row>
    <row r="52" spans="1:18" x14ac:dyDescent="0.25">
      <c r="A52" s="91">
        <f t="shared" si="8"/>
        <v>46419</v>
      </c>
      <c r="B52" s="92">
        <v>39</v>
      </c>
      <c r="C52" s="93">
        <f t="shared" si="9"/>
        <v>51564.212936862154</v>
      </c>
      <c r="D52" s="94">
        <f t="shared" si="1"/>
        <v>146.1</v>
      </c>
      <c r="E52" s="94">
        <f t="shared" si="0"/>
        <v>667.03507707703238</v>
      </c>
      <c r="F52" s="94">
        <f t="shared" si="6"/>
        <v>813.13</v>
      </c>
      <c r="G52" s="93">
        <f t="shared" si="2"/>
        <v>50897.177859785123</v>
      </c>
      <c r="L52" s="141">
        <f t="shared" si="10"/>
        <v>46419</v>
      </c>
      <c r="M52" s="99">
        <v>39</v>
      </c>
      <c r="N52" s="107">
        <f t="shared" si="11"/>
        <v>34167.018653047511</v>
      </c>
      <c r="O52" s="142">
        <f t="shared" si="3"/>
        <v>96.81</v>
      </c>
      <c r="P52" s="142">
        <f t="shared" si="4"/>
        <v>441.98483061564207</v>
      </c>
      <c r="Q52" s="142">
        <f t="shared" si="7"/>
        <v>538.79</v>
      </c>
      <c r="R52" s="107">
        <f t="shared" si="5"/>
        <v>33725.033822431869</v>
      </c>
    </row>
    <row r="53" spans="1:18" x14ac:dyDescent="0.25">
      <c r="A53" s="91">
        <f t="shared" si="8"/>
        <v>46447</v>
      </c>
      <c r="B53" s="92">
        <v>40</v>
      </c>
      <c r="C53" s="93">
        <f t="shared" si="9"/>
        <v>50897.177859785123</v>
      </c>
      <c r="D53" s="94">
        <f t="shared" si="1"/>
        <v>144.21</v>
      </c>
      <c r="E53" s="94">
        <f t="shared" si="0"/>
        <v>668.92500979541728</v>
      </c>
      <c r="F53" s="94">
        <f t="shared" si="6"/>
        <v>813.13</v>
      </c>
      <c r="G53" s="93">
        <f t="shared" si="2"/>
        <v>50228.252849989702</v>
      </c>
      <c r="L53" s="141">
        <f t="shared" si="10"/>
        <v>46447</v>
      </c>
      <c r="M53" s="99">
        <v>40</v>
      </c>
      <c r="N53" s="107">
        <f t="shared" si="11"/>
        <v>33725.033822431869</v>
      </c>
      <c r="O53" s="142">
        <f t="shared" si="3"/>
        <v>95.55</v>
      </c>
      <c r="P53" s="142">
        <f t="shared" si="4"/>
        <v>443.23712096905314</v>
      </c>
      <c r="Q53" s="142">
        <f t="shared" si="7"/>
        <v>538.79</v>
      </c>
      <c r="R53" s="107">
        <f t="shared" si="5"/>
        <v>33281.796701462816</v>
      </c>
    </row>
    <row r="54" spans="1:18" x14ac:dyDescent="0.25">
      <c r="A54" s="91">
        <f t="shared" si="8"/>
        <v>46478</v>
      </c>
      <c r="B54" s="92">
        <v>41</v>
      </c>
      <c r="C54" s="93">
        <f t="shared" si="9"/>
        <v>50228.252849989702</v>
      </c>
      <c r="D54" s="94">
        <f t="shared" si="1"/>
        <v>142.31</v>
      </c>
      <c r="E54" s="94">
        <f t="shared" si="0"/>
        <v>670.82029732317096</v>
      </c>
      <c r="F54" s="94">
        <f t="shared" si="6"/>
        <v>813.13</v>
      </c>
      <c r="G54" s="93">
        <f t="shared" si="2"/>
        <v>49557.432552666534</v>
      </c>
      <c r="L54" s="141">
        <f t="shared" si="10"/>
        <v>46478</v>
      </c>
      <c r="M54" s="99">
        <v>41</v>
      </c>
      <c r="N54" s="107">
        <f t="shared" si="11"/>
        <v>33281.796701462816</v>
      </c>
      <c r="O54" s="142">
        <f t="shared" si="3"/>
        <v>94.3</v>
      </c>
      <c r="P54" s="142">
        <f t="shared" si="4"/>
        <v>444.49295947846542</v>
      </c>
      <c r="Q54" s="142">
        <f t="shared" si="7"/>
        <v>538.79</v>
      </c>
      <c r="R54" s="107">
        <f t="shared" si="5"/>
        <v>32837.303741984353</v>
      </c>
    </row>
    <row r="55" spans="1:18" x14ac:dyDescent="0.25">
      <c r="A55" s="91">
        <f t="shared" si="8"/>
        <v>46508</v>
      </c>
      <c r="B55" s="92">
        <v>42</v>
      </c>
      <c r="C55" s="93">
        <f t="shared" si="9"/>
        <v>49557.432552666534</v>
      </c>
      <c r="D55" s="94">
        <f t="shared" si="1"/>
        <v>140.41</v>
      </c>
      <c r="E55" s="94">
        <f t="shared" si="0"/>
        <v>672.72095483225337</v>
      </c>
      <c r="F55" s="94">
        <f t="shared" si="6"/>
        <v>813.13</v>
      </c>
      <c r="G55" s="93">
        <f t="shared" si="2"/>
        <v>48884.711597834284</v>
      </c>
      <c r="L55" s="141">
        <f t="shared" si="10"/>
        <v>46508</v>
      </c>
      <c r="M55" s="99">
        <v>42</v>
      </c>
      <c r="N55" s="107">
        <f t="shared" si="11"/>
        <v>32837.303741984353</v>
      </c>
      <c r="O55" s="142">
        <f t="shared" si="3"/>
        <v>93.04</v>
      </c>
      <c r="P55" s="142">
        <f t="shared" si="4"/>
        <v>445.75235619698771</v>
      </c>
      <c r="Q55" s="142">
        <f t="shared" si="7"/>
        <v>538.79</v>
      </c>
      <c r="R55" s="107">
        <f t="shared" si="5"/>
        <v>32391.551385787367</v>
      </c>
    </row>
    <row r="56" spans="1:18" x14ac:dyDescent="0.25">
      <c r="A56" s="91">
        <f t="shared" si="8"/>
        <v>46539</v>
      </c>
      <c r="B56" s="92">
        <v>43</v>
      </c>
      <c r="C56" s="93">
        <f t="shared" si="9"/>
        <v>48884.711597834284</v>
      </c>
      <c r="D56" s="94">
        <f t="shared" si="1"/>
        <v>138.51</v>
      </c>
      <c r="E56" s="94">
        <f t="shared" si="0"/>
        <v>674.62699753761126</v>
      </c>
      <c r="F56" s="94">
        <f t="shared" si="6"/>
        <v>813.13</v>
      </c>
      <c r="G56" s="93">
        <f t="shared" si="2"/>
        <v>48210.084600296672</v>
      </c>
      <c r="L56" s="141">
        <f t="shared" si="10"/>
        <v>46539</v>
      </c>
      <c r="M56" s="99">
        <v>43</v>
      </c>
      <c r="N56" s="107">
        <f t="shared" si="11"/>
        <v>32391.551385787367</v>
      </c>
      <c r="O56" s="142">
        <f t="shared" si="3"/>
        <v>91.78</v>
      </c>
      <c r="P56" s="142">
        <f t="shared" si="4"/>
        <v>447.01532120621255</v>
      </c>
      <c r="Q56" s="142">
        <f t="shared" si="7"/>
        <v>538.79</v>
      </c>
      <c r="R56" s="107">
        <f t="shared" si="5"/>
        <v>31944.536064581152</v>
      </c>
    </row>
    <row r="57" spans="1:18" x14ac:dyDescent="0.25">
      <c r="A57" s="91">
        <f t="shared" si="8"/>
        <v>46569</v>
      </c>
      <c r="B57" s="92">
        <v>44</v>
      </c>
      <c r="C57" s="93">
        <f t="shared" si="9"/>
        <v>48210.084600296672</v>
      </c>
      <c r="D57" s="94">
        <f t="shared" si="1"/>
        <v>136.6</v>
      </c>
      <c r="E57" s="94">
        <f t="shared" si="0"/>
        <v>676.53844069730133</v>
      </c>
      <c r="F57" s="94">
        <f t="shared" si="6"/>
        <v>813.13</v>
      </c>
      <c r="G57" s="93">
        <f t="shared" si="2"/>
        <v>47533.546159599369</v>
      </c>
      <c r="L57" s="141">
        <f t="shared" si="10"/>
        <v>46569</v>
      </c>
      <c r="M57" s="99">
        <v>44</v>
      </c>
      <c r="N57" s="107">
        <f t="shared" si="11"/>
        <v>31944.536064581152</v>
      </c>
      <c r="O57" s="142">
        <f t="shared" si="3"/>
        <v>90.51</v>
      </c>
      <c r="P57" s="142">
        <f t="shared" si="4"/>
        <v>448.28186461629679</v>
      </c>
      <c r="Q57" s="142">
        <f t="shared" si="7"/>
        <v>538.79</v>
      </c>
      <c r="R57" s="107">
        <f t="shared" si="5"/>
        <v>31496.254199964857</v>
      </c>
    </row>
    <row r="58" spans="1:18" x14ac:dyDescent="0.25">
      <c r="A58" s="91">
        <f t="shared" si="8"/>
        <v>46600</v>
      </c>
      <c r="B58" s="92">
        <v>45</v>
      </c>
      <c r="C58" s="93">
        <f t="shared" si="9"/>
        <v>47533.546159599369</v>
      </c>
      <c r="D58" s="94">
        <f t="shared" si="1"/>
        <v>134.68</v>
      </c>
      <c r="E58" s="94">
        <f t="shared" si="0"/>
        <v>678.45529961261025</v>
      </c>
      <c r="F58" s="94">
        <f t="shared" si="6"/>
        <v>813.13</v>
      </c>
      <c r="G58" s="93">
        <f t="shared" si="2"/>
        <v>46855.090859986762</v>
      </c>
      <c r="L58" s="141">
        <f t="shared" si="10"/>
        <v>46600</v>
      </c>
      <c r="M58" s="99">
        <v>45</v>
      </c>
      <c r="N58" s="107">
        <f t="shared" si="11"/>
        <v>31496.254199964857</v>
      </c>
      <c r="O58" s="142">
        <f t="shared" si="3"/>
        <v>89.24</v>
      </c>
      <c r="P58" s="142">
        <f t="shared" si="4"/>
        <v>449.55199656604299</v>
      </c>
      <c r="Q58" s="142">
        <f t="shared" si="7"/>
        <v>538.79</v>
      </c>
      <c r="R58" s="107">
        <f t="shared" si="5"/>
        <v>31046.702203398814</v>
      </c>
    </row>
    <row r="59" spans="1:18" x14ac:dyDescent="0.25">
      <c r="A59" s="91">
        <f t="shared" si="8"/>
        <v>46631</v>
      </c>
      <c r="B59" s="92">
        <v>46</v>
      </c>
      <c r="C59" s="93">
        <f t="shared" si="9"/>
        <v>46855.090859986762</v>
      </c>
      <c r="D59" s="94">
        <f t="shared" si="1"/>
        <v>132.76</v>
      </c>
      <c r="E59" s="94">
        <f t="shared" si="0"/>
        <v>680.37758962817929</v>
      </c>
      <c r="F59" s="94">
        <f t="shared" si="6"/>
        <v>813.13</v>
      </c>
      <c r="G59" s="93">
        <f t="shared" si="2"/>
        <v>46174.713270358581</v>
      </c>
      <c r="L59" s="141">
        <f t="shared" si="10"/>
        <v>46631</v>
      </c>
      <c r="M59" s="99">
        <v>46</v>
      </c>
      <c r="N59" s="107">
        <f t="shared" si="11"/>
        <v>31046.702203398814</v>
      </c>
      <c r="O59" s="142">
        <f t="shared" si="3"/>
        <v>87.97</v>
      </c>
      <c r="P59" s="142">
        <f t="shared" si="4"/>
        <v>450.82572722298016</v>
      </c>
      <c r="Q59" s="142">
        <f t="shared" si="7"/>
        <v>538.79</v>
      </c>
      <c r="R59" s="107">
        <f t="shared" si="5"/>
        <v>30595.876476175836</v>
      </c>
    </row>
    <row r="60" spans="1:18" x14ac:dyDescent="0.25">
      <c r="A60" s="91">
        <f t="shared" si="8"/>
        <v>46661</v>
      </c>
      <c r="B60" s="92">
        <v>47</v>
      </c>
      <c r="C60" s="93">
        <f t="shared" si="9"/>
        <v>46174.713270358581</v>
      </c>
      <c r="D60" s="94">
        <f t="shared" si="1"/>
        <v>130.83000000000001</v>
      </c>
      <c r="E60" s="94">
        <f t="shared" si="0"/>
        <v>682.30532613212574</v>
      </c>
      <c r="F60" s="94">
        <f t="shared" si="6"/>
        <v>813.13</v>
      </c>
      <c r="G60" s="93">
        <f t="shared" si="2"/>
        <v>45492.407944226456</v>
      </c>
      <c r="L60" s="141">
        <f t="shared" si="10"/>
        <v>46661</v>
      </c>
      <c r="M60" s="99">
        <v>47</v>
      </c>
      <c r="N60" s="107">
        <f t="shared" si="11"/>
        <v>30595.876476175836</v>
      </c>
      <c r="O60" s="142">
        <f t="shared" si="3"/>
        <v>86.69</v>
      </c>
      <c r="P60" s="142">
        <f t="shared" si="4"/>
        <v>452.10306678344517</v>
      </c>
      <c r="Q60" s="142">
        <f t="shared" si="7"/>
        <v>538.79</v>
      </c>
      <c r="R60" s="107">
        <f t="shared" si="5"/>
        <v>30143.77340939239</v>
      </c>
    </row>
    <row r="61" spans="1:18" x14ac:dyDescent="0.25">
      <c r="A61" s="91">
        <f t="shared" si="8"/>
        <v>46692</v>
      </c>
      <c r="B61" s="92">
        <v>48</v>
      </c>
      <c r="C61" s="93">
        <f t="shared" si="9"/>
        <v>45492.407944226456</v>
      </c>
      <c r="D61" s="94">
        <f t="shared" si="1"/>
        <v>128.9</v>
      </c>
      <c r="E61" s="94">
        <f t="shared" si="0"/>
        <v>684.23852455616679</v>
      </c>
      <c r="F61" s="94">
        <f t="shared" si="6"/>
        <v>813.13</v>
      </c>
      <c r="G61" s="93">
        <f t="shared" si="2"/>
        <v>44808.169419670288</v>
      </c>
      <c r="L61" s="141">
        <f t="shared" si="10"/>
        <v>46692</v>
      </c>
      <c r="M61" s="99">
        <v>48</v>
      </c>
      <c r="N61" s="107">
        <f t="shared" si="11"/>
        <v>30143.77340939239</v>
      </c>
      <c r="O61" s="142">
        <f t="shared" si="3"/>
        <v>85.41</v>
      </c>
      <c r="P61" s="142">
        <f t="shared" si="4"/>
        <v>453.38402547266497</v>
      </c>
      <c r="Q61" s="142">
        <f t="shared" si="7"/>
        <v>538.79</v>
      </c>
      <c r="R61" s="107">
        <f t="shared" si="5"/>
        <v>29690.389383919726</v>
      </c>
    </row>
    <row r="62" spans="1:18" x14ac:dyDescent="0.25">
      <c r="A62" s="91">
        <f t="shared" si="8"/>
        <v>46722</v>
      </c>
      <c r="B62" s="92">
        <v>49</v>
      </c>
      <c r="C62" s="93">
        <f t="shared" si="9"/>
        <v>44808.169419670288</v>
      </c>
      <c r="D62" s="94">
        <f t="shared" si="1"/>
        <v>126.96</v>
      </c>
      <c r="E62" s="94">
        <f t="shared" si="0"/>
        <v>686.17720037574259</v>
      </c>
      <c r="F62" s="94">
        <f t="shared" si="6"/>
        <v>813.13</v>
      </c>
      <c r="G62" s="93">
        <f t="shared" si="2"/>
        <v>44121.992219294545</v>
      </c>
      <c r="L62" s="141">
        <f t="shared" si="10"/>
        <v>46722</v>
      </c>
      <c r="M62" s="99">
        <v>49</v>
      </c>
      <c r="N62" s="107">
        <f t="shared" si="11"/>
        <v>29690.389383919726</v>
      </c>
      <c r="O62" s="142">
        <f t="shared" si="3"/>
        <v>84.12</v>
      </c>
      <c r="P62" s="142">
        <f t="shared" si="4"/>
        <v>454.66861354483751</v>
      </c>
      <c r="Q62" s="142">
        <f t="shared" si="7"/>
        <v>538.79</v>
      </c>
      <c r="R62" s="107">
        <f t="shared" si="5"/>
        <v>29235.72077037489</v>
      </c>
    </row>
    <row r="63" spans="1:18" x14ac:dyDescent="0.25">
      <c r="A63" s="91">
        <f t="shared" si="8"/>
        <v>46753</v>
      </c>
      <c r="B63" s="92">
        <v>50</v>
      </c>
      <c r="C63" s="93">
        <f t="shared" si="9"/>
        <v>44121.992219294545</v>
      </c>
      <c r="D63" s="94">
        <f t="shared" si="1"/>
        <v>125.01</v>
      </c>
      <c r="E63" s="94">
        <f t="shared" si="0"/>
        <v>688.12136911014056</v>
      </c>
      <c r="F63" s="94">
        <f t="shared" si="6"/>
        <v>813.13</v>
      </c>
      <c r="G63" s="93">
        <f t="shared" si="2"/>
        <v>43433.870850184401</v>
      </c>
      <c r="L63" s="141">
        <f t="shared" si="10"/>
        <v>46753</v>
      </c>
      <c r="M63" s="99">
        <v>50</v>
      </c>
      <c r="N63" s="107">
        <f t="shared" si="11"/>
        <v>29235.72077037489</v>
      </c>
      <c r="O63" s="142">
        <f t="shared" si="3"/>
        <v>82.83</v>
      </c>
      <c r="P63" s="142">
        <f t="shared" si="4"/>
        <v>455.95684128321454</v>
      </c>
      <c r="Q63" s="142">
        <f t="shared" si="7"/>
        <v>538.79</v>
      </c>
      <c r="R63" s="107">
        <f t="shared" si="5"/>
        <v>28779.763929091674</v>
      </c>
    </row>
    <row r="64" spans="1:18" x14ac:dyDescent="0.25">
      <c r="A64" s="91">
        <f t="shared" si="8"/>
        <v>46784</v>
      </c>
      <c r="B64" s="92">
        <v>51</v>
      </c>
      <c r="C64" s="93">
        <f t="shared" si="9"/>
        <v>43433.870850184401</v>
      </c>
      <c r="D64" s="94">
        <f t="shared" si="1"/>
        <v>123.06</v>
      </c>
      <c r="E64" s="94">
        <f t="shared" si="0"/>
        <v>690.07104632261928</v>
      </c>
      <c r="F64" s="94">
        <f t="shared" si="6"/>
        <v>813.13</v>
      </c>
      <c r="G64" s="93">
        <f t="shared" si="2"/>
        <v>42743.799803861781</v>
      </c>
      <c r="L64" s="141">
        <f t="shared" si="10"/>
        <v>46784</v>
      </c>
      <c r="M64" s="99">
        <v>51</v>
      </c>
      <c r="N64" s="107">
        <f t="shared" si="11"/>
        <v>28779.763929091674</v>
      </c>
      <c r="O64" s="142">
        <f t="shared" si="3"/>
        <v>81.540000000000006</v>
      </c>
      <c r="P64" s="142">
        <f t="shared" si="4"/>
        <v>457.24871900018366</v>
      </c>
      <c r="Q64" s="142">
        <f t="shared" si="7"/>
        <v>538.79</v>
      </c>
      <c r="R64" s="107">
        <f t="shared" si="5"/>
        <v>28322.515210091489</v>
      </c>
    </row>
    <row r="65" spans="1:18" x14ac:dyDescent="0.25">
      <c r="A65" s="91">
        <f t="shared" si="8"/>
        <v>46813</v>
      </c>
      <c r="B65" s="92">
        <v>52</v>
      </c>
      <c r="C65" s="93">
        <f t="shared" si="9"/>
        <v>42743.799803861781</v>
      </c>
      <c r="D65" s="94">
        <f t="shared" si="1"/>
        <v>121.11</v>
      </c>
      <c r="E65" s="94">
        <f t="shared" si="0"/>
        <v>692.02624762053335</v>
      </c>
      <c r="F65" s="94">
        <f t="shared" si="6"/>
        <v>813.13</v>
      </c>
      <c r="G65" s="93">
        <f t="shared" si="2"/>
        <v>42051.773556241249</v>
      </c>
      <c r="L65" s="141">
        <f t="shared" si="10"/>
        <v>46813</v>
      </c>
      <c r="M65" s="99">
        <v>52</v>
      </c>
      <c r="N65" s="107">
        <f t="shared" si="11"/>
        <v>28322.515210091489</v>
      </c>
      <c r="O65" s="142">
        <f t="shared" si="3"/>
        <v>80.25</v>
      </c>
      <c r="P65" s="142">
        <f t="shared" si="4"/>
        <v>458.54425703735086</v>
      </c>
      <c r="Q65" s="142">
        <f t="shared" si="7"/>
        <v>538.79</v>
      </c>
      <c r="R65" s="107">
        <f t="shared" si="5"/>
        <v>27863.970953054137</v>
      </c>
    </row>
    <row r="66" spans="1:18" x14ac:dyDescent="0.25">
      <c r="A66" s="91">
        <f t="shared" si="8"/>
        <v>46844</v>
      </c>
      <c r="B66" s="92">
        <v>53</v>
      </c>
      <c r="C66" s="93">
        <f t="shared" si="9"/>
        <v>42051.773556241249</v>
      </c>
      <c r="D66" s="94">
        <f t="shared" si="1"/>
        <v>119.15</v>
      </c>
      <c r="E66" s="94">
        <f t="shared" si="0"/>
        <v>693.98698865545828</v>
      </c>
      <c r="F66" s="94">
        <f t="shared" si="6"/>
        <v>813.13</v>
      </c>
      <c r="G66" s="93">
        <f t="shared" si="2"/>
        <v>41357.78656758579</v>
      </c>
      <c r="L66" s="141">
        <f t="shared" si="10"/>
        <v>46844</v>
      </c>
      <c r="M66" s="99">
        <v>53</v>
      </c>
      <c r="N66" s="107">
        <f t="shared" si="11"/>
        <v>27863.970953054137</v>
      </c>
      <c r="O66" s="142">
        <f t="shared" si="3"/>
        <v>78.95</v>
      </c>
      <c r="P66" s="142">
        <f t="shared" si="4"/>
        <v>459.84346576562336</v>
      </c>
      <c r="Q66" s="142">
        <f t="shared" si="7"/>
        <v>538.79</v>
      </c>
      <c r="R66" s="107">
        <f t="shared" si="5"/>
        <v>27404.127487288515</v>
      </c>
    </row>
    <row r="67" spans="1:18" x14ac:dyDescent="0.25">
      <c r="A67" s="91">
        <f t="shared" si="8"/>
        <v>46874</v>
      </c>
      <c r="B67" s="92">
        <v>54</v>
      </c>
      <c r="C67" s="93">
        <f t="shared" si="9"/>
        <v>41357.78656758579</v>
      </c>
      <c r="D67" s="94">
        <f t="shared" si="1"/>
        <v>117.18</v>
      </c>
      <c r="E67" s="94">
        <f t="shared" si="0"/>
        <v>695.95328512331537</v>
      </c>
      <c r="F67" s="94">
        <f t="shared" si="6"/>
        <v>813.13</v>
      </c>
      <c r="G67" s="93">
        <f t="shared" si="2"/>
        <v>40661.833282462474</v>
      </c>
      <c r="L67" s="141">
        <f t="shared" si="10"/>
        <v>46874</v>
      </c>
      <c r="M67" s="99">
        <v>54</v>
      </c>
      <c r="N67" s="107">
        <f t="shared" si="11"/>
        <v>27404.127487288515</v>
      </c>
      <c r="O67" s="142">
        <f t="shared" si="3"/>
        <v>77.650000000000006</v>
      </c>
      <c r="P67" s="142">
        <f t="shared" si="4"/>
        <v>461.14635558529261</v>
      </c>
      <c r="Q67" s="142">
        <f t="shared" si="7"/>
        <v>538.79</v>
      </c>
      <c r="R67" s="107">
        <f t="shared" si="5"/>
        <v>26942.981131703222</v>
      </c>
    </row>
    <row r="68" spans="1:18" x14ac:dyDescent="0.25">
      <c r="A68" s="91">
        <f t="shared" si="8"/>
        <v>46905</v>
      </c>
      <c r="B68" s="92">
        <v>55</v>
      </c>
      <c r="C68" s="93">
        <f t="shared" si="9"/>
        <v>40661.833282462474</v>
      </c>
      <c r="D68" s="94">
        <f t="shared" si="1"/>
        <v>115.21</v>
      </c>
      <c r="E68" s="94">
        <f t="shared" si="0"/>
        <v>697.92515276449808</v>
      </c>
      <c r="F68" s="94">
        <f t="shared" si="6"/>
        <v>813.13</v>
      </c>
      <c r="G68" s="93">
        <f t="shared" si="2"/>
        <v>39963.908129697978</v>
      </c>
      <c r="L68" s="141">
        <f t="shared" si="10"/>
        <v>46905</v>
      </c>
      <c r="M68" s="99">
        <v>55</v>
      </c>
      <c r="N68" s="107">
        <f t="shared" si="11"/>
        <v>26942.981131703222</v>
      </c>
      <c r="O68" s="142">
        <f t="shared" si="3"/>
        <v>76.34</v>
      </c>
      <c r="P68" s="142">
        <f t="shared" si="4"/>
        <v>462.45293692611756</v>
      </c>
      <c r="Q68" s="142">
        <f t="shared" si="7"/>
        <v>538.79</v>
      </c>
      <c r="R68" s="107">
        <f t="shared" si="5"/>
        <v>26480.528194777104</v>
      </c>
    </row>
    <row r="69" spans="1:18" x14ac:dyDescent="0.25">
      <c r="A69" s="91">
        <f t="shared" si="8"/>
        <v>46935</v>
      </c>
      <c r="B69" s="92">
        <v>56</v>
      </c>
      <c r="C69" s="93">
        <f t="shared" si="9"/>
        <v>39963.908129697978</v>
      </c>
      <c r="D69" s="94">
        <f t="shared" si="1"/>
        <v>113.23</v>
      </c>
      <c r="E69" s="94">
        <f t="shared" si="0"/>
        <v>699.9026073639975</v>
      </c>
      <c r="F69" s="94">
        <f t="shared" si="6"/>
        <v>813.13</v>
      </c>
      <c r="G69" s="93">
        <f t="shared" si="2"/>
        <v>39264.00552233398</v>
      </c>
      <c r="L69" s="141">
        <f t="shared" si="10"/>
        <v>46935</v>
      </c>
      <c r="M69" s="99">
        <v>56</v>
      </c>
      <c r="N69" s="107">
        <f t="shared" si="11"/>
        <v>26480.528194777104</v>
      </c>
      <c r="O69" s="142">
        <f t="shared" si="3"/>
        <v>75.03</v>
      </c>
      <c r="P69" s="142">
        <f t="shared" si="4"/>
        <v>463.76322024740824</v>
      </c>
      <c r="Q69" s="142">
        <f t="shared" si="7"/>
        <v>538.79</v>
      </c>
      <c r="R69" s="107">
        <f t="shared" si="5"/>
        <v>26016.764974529695</v>
      </c>
    </row>
    <row r="70" spans="1:18" x14ac:dyDescent="0.25">
      <c r="A70" s="91">
        <f t="shared" si="8"/>
        <v>46966</v>
      </c>
      <c r="B70" s="92">
        <v>57</v>
      </c>
      <c r="C70" s="93">
        <f t="shared" si="9"/>
        <v>39264.00552233398</v>
      </c>
      <c r="D70" s="94">
        <f t="shared" si="1"/>
        <v>111.25</v>
      </c>
      <c r="E70" s="94">
        <f t="shared" si="0"/>
        <v>701.88566475152879</v>
      </c>
      <c r="F70" s="94">
        <f t="shared" si="6"/>
        <v>813.13</v>
      </c>
      <c r="G70" s="93">
        <f t="shared" si="2"/>
        <v>38562.119857582453</v>
      </c>
      <c r="L70" s="141">
        <f t="shared" si="10"/>
        <v>46966</v>
      </c>
      <c r="M70" s="99">
        <v>57</v>
      </c>
      <c r="N70" s="107">
        <f t="shared" si="11"/>
        <v>26016.764974529695</v>
      </c>
      <c r="O70" s="142">
        <f t="shared" si="3"/>
        <v>73.709999999999994</v>
      </c>
      <c r="P70" s="142">
        <f t="shared" si="4"/>
        <v>465.07721603810927</v>
      </c>
      <c r="Q70" s="142">
        <f t="shared" si="7"/>
        <v>538.79</v>
      </c>
      <c r="R70" s="107">
        <f t="shared" si="5"/>
        <v>25551.687758491586</v>
      </c>
    </row>
    <row r="71" spans="1:18" x14ac:dyDescent="0.25">
      <c r="A71" s="91">
        <f t="shared" si="8"/>
        <v>46997</v>
      </c>
      <c r="B71" s="92">
        <v>58</v>
      </c>
      <c r="C71" s="93">
        <f t="shared" si="9"/>
        <v>38562.119857582453</v>
      </c>
      <c r="D71" s="94">
        <f t="shared" si="1"/>
        <v>109.26</v>
      </c>
      <c r="E71" s="94">
        <f t="shared" si="0"/>
        <v>703.87434080165815</v>
      </c>
      <c r="F71" s="94">
        <f t="shared" si="6"/>
        <v>813.13</v>
      </c>
      <c r="G71" s="93">
        <f t="shared" si="2"/>
        <v>37858.245516780793</v>
      </c>
      <c r="L71" s="141">
        <f t="shared" si="10"/>
        <v>46997</v>
      </c>
      <c r="M71" s="99">
        <v>58</v>
      </c>
      <c r="N71" s="107">
        <f t="shared" si="11"/>
        <v>25551.687758491586</v>
      </c>
      <c r="O71" s="142">
        <f t="shared" si="3"/>
        <v>72.400000000000006</v>
      </c>
      <c r="P71" s="142">
        <f t="shared" si="4"/>
        <v>466.39493481688385</v>
      </c>
      <c r="Q71" s="142">
        <f t="shared" si="7"/>
        <v>538.79</v>
      </c>
      <c r="R71" s="107">
        <f t="shared" si="5"/>
        <v>25085.292823674703</v>
      </c>
    </row>
    <row r="72" spans="1:18" x14ac:dyDescent="0.25">
      <c r="A72" s="91">
        <f t="shared" si="8"/>
        <v>47027</v>
      </c>
      <c r="B72" s="92">
        <v>59</v>
      </c>
      <c r="C72" s="93">
        <f t="shared" si="9"/>
        <v>37858.245516780793</v>
      </c>
      <c r="D72" s="94">
        <f t="shared" si="1"/>
        <v>107.27</v>
      </c>
      <c r="E72" s="94">
        <f t="shared" si="0"/>
        <v>705.86865143392959</v>
      </c>
      <c r="F72" s="94">
        <f t="shared" si="6"/>
        <v>813.13</v>
      </c>
      <c r="G72" s="93">
        <f t="shared" si="2"/>
        <v>37152.376865346865</v>
      </c>
      <c r="L72" s="141">
        <f t="shared" si="10"/>
        <v>47027</v>
      </c>
      <c r="M72" s="99">
        <v>59</v>
      </c>
      <c r="N72" s="107">
        <f t="shared" si="11"/>
        <v>25085.292823674703</v>
      </c>
      <c r="O72" s="142">
        <f t="shared" si="3"/>
        <v>71.069999999999993</v>
      </c>
      <c r="P72" s="142">
        <f t="shared" si="4"/>
        <v>467.71638713219841</v>
      </c>
      <c r="Q72" s="142">
        <f t="shared" si="7"/>
        <v>538.79</v>
      </c>
      <c r="R72" s="107">
        <f t="shared" si="5"/>
        <v>24617.576436542506</v>
      </c>
    </row>
    <row r="73" spans="1:18" x14ac:dyDescent="0.25">
      <c r="A73" s="91">
        <f t="shared" si="8"/>
        <v>47058</v>
      </c>
      <c r="B73" s="92">
        <v>60</v>
      </c>
      <c r="C73" s="93">
        <f>G72</f>
        <v>37152.376865346865</v>
      </c>
      <c r="D73" s="94">
        <f>ROUND(C73*$E$10/12,2)</f>
        <v>105.27</v>
      </c>
      <c r="E73" s="94">
        <f t="shared" si="0"/>
        <v>707.86861261299237</v>
      </c>
      <c r="F73" s="94">
        <f t="shared" si="6"/>
        <v>813.13</v>
      </c>
      <c r="G73" s="93">
        <f>C73-E73</f>
        <v>36444.508252733875</v>
      </c>
      <c r="L73" s="141">
        <f t="shared" si="10"/>
        <v>47058</v>
      </c>
      <c r="M73" s="99">
        <v>60</v>
      </c>
      <c r="N73" s="107">
        <f>R72</f>
        <v>24617.576436542506</v>
      </c>
      <c r="O73" s="142">
        <f t="shared" si="3"/>
        <v>69.75</v>
      </c>
      <c r="P73" s="142">
        <f t="shared" si="4"/>
        <v>469.04158356240634</v>
      </c>
      <c r="Q73" s="142">
        <f t="shared" si="7"/>
        <v>538.79</v>
      </c>
      <c r="R73" s="107">
        <f>N73-P73</f>
        <v>24148.534852980098</v>
      </c>
    </row>
    <row r="74" spans="1:18" x14ac:dyDescent="0.25">
      <c r="A74" s="91">
        <f t="shared" si="8"/>
        <v>47088</v>
      </c>
      <c r="B74" s="92">
        <v>61</v>
      </c>
      <c r="C74" s="93">
        <f t="shared" ref="C74:C121" si="12">G73</f>
        <v>36444.508252733875</v>
      </c>
      <c r="D74" s="94">
        <f t="shared" ref="D74:D121" si="13">ROUND(C74*$E$10/12,2)</f>
        <v>103.26</v>
      </c>
      <c r="E74" s="94">
        <f t="shared" si="0"/>
        <v>709.87424034872924</v>
      </c>
      <c r="F74" s="94">
        <f t="shared" si="6"/>
        <v>813.13</v>
      </c>
      <c r="G74" s="93">
        <f t="shared" ref="G74:G121" si="14">C74-E74</f>
        <v>35734.634012385148</v>
      </c>
      <c r="L74" s="141">
        <f t="shared" si="10"/>
        <v>47088</v>
      </c>
      <c r="M74" s="99">
        <v>61</v>
      </c>
      <c r="N74" s="107">
        <f t="shared" ref="N74:N121" si="15">R73</f>
        <v>24148.534852980098</v>
      </c>
      <c r="O74" s="142">
        <f t="shared" si="3"/>
        <v>68.42</v>
      </c>
      <c r="P74" s="142">
        <f t="shared" si="4"/>
        <v>470.37053471583317</v>
      </c>
      <c r="Q74" s="142">
        <f t="shared" si="7"/>
        <v>538.79</v>
      </c>
      <c r="R74" s="107">
        <f t="shared" ref="R74:R121" si="16">N74-P74</f>
        <v>23678.164318264266</v>
      </c>
    </row>
    <row r="75" spans="1:18" x14ac:dyDescent="0.25">
      <c r="A75" s="91">
        <f t="shared" si="8"/>
        <v>47119</v>
      </c>
      <c r="B75" s="92">
        <v>62</v>
      </c>
      <c r="C75" s="93">
        <f t="shared" si="12"/>
        <v>35734.634012385148</v>
      </c>
      <c r="D75" s="94">
        <f t="shared" si="13"/>
        <v>101.25</v>
      </c>
      <c r="E75" s="94">
        <f t="shared" si="0"/>
        <v>711.88555069638392</v>
      </c>
      <c r="F75" s="94">
        <f t="shared" si="6"/>
        <v>813.13</v>
      </c>
      <c r="G75" s="93">
        <f t="shared" si="14"/>
        <v>35022.748461688767</v>
      </c>
      <c r="L75" s="141">
        <f t="shared" si="10"/>
        <v>47119</v>
      </c>
      <c r="M75" s="99">
        <v>62</v>
      </c>
      <c r="N75" s="107">
        <f t="shared" si="15"/>
        <v>23678.164318264266</v>
      </c>
      <c r="O75" s="142">
        <f t="shared" si="3"/>
        <v>67.09</v>
      </c>
      <c r="P75" s="142">
        <f t="shared" si="4"/>
        <v>471.70325123086138</v>
      </c>
      <c r="Q75" s="142">
        <f t="shared" si="7"/>
        <v>538.79</v>
      </c>
      <c r="R75" s="107">
        <f t="shared" si="16"/>
        <v>23206.461067033404</v>
      </c>
    </row>
    <row r="76" spans="1:18" x14ac:dyDescent="0.25">
      <c r="A76" s="91">
        <f t="shared" si="8"/>
        <v>47150</v>
      </c>
      <c r="B76" s="92">
        <v>63</v>
      </c>
      <c r="C76" s="93">
        <f t="shared" si="12"/>
        <v>35022.748461688767</v>
      </c>
      <c r="D76" s="94">
        <f t="shared" si="13"/>
        <v>99.23</v>
      </c>
      <c r="E76" s="94">
        <f t="shared" si="0"/>
        <v>713.90255975669038</v>
      </c>
      <c r="F76" s="94">
        <f t="shared" si="6"/>
        <v>813.13</v>
      </c>
      <c r="G76" s="93">
        <f t="shared" si="14"/>
        <v>34308.84590193208</v>
      </c>
      <c r="L76" s="141">
        <f t="shared" si="10"/>
        <v>47150</v>
      </c>
      <c r="M76" s="99">
        <v>63</v>
      </c>
      <c r="N76" s="107">
        <f t="shared" si="15"/>
        <v>23206.461067033404</v>
      </c>
      <c r="O76" s="142">
        <f t="shared" si="3"/>
        <v>65.75</v>
      </c>
      <c r="P76" s="142">
        <f t="shared" si="4"/>
        <v>473.03974377601543</v>
      </c>
      <c r="Q76" s="142">
        <f t="shared" si="7"/>
        <v>538.79</v>
      </c>
      <c r="R76" s="107">
        <f t="shared" si="16"/>
        <v>22733.421323257389</v>
      </c>
    </row>
    <row r="77" spans="1:18" x14ac:dyDescent="0.25">
      <c r="A77" s="91">
        <f t="shared" si="8"/>
        <v>47178</v>
      </c>
      <c r="B77" s="92">
        <v>64</v>
      </c>
      <c r="C77" s="93">
        <f t="shared" si="12"/>
        <v>34308.84590193208</v>
      </c>
      <c r="D77" s="94">
        <f t="shared" si="13"/>
        <v>97.21</v>
      </c>
      <c r="E77" s="94">
        <f t="shared" si="0"/>
        <v>715.92528367600096</v>
      </c>
      <c r="F77" s="94">
        <f t="shared" si="6"/>
        <v>813.13</v>
      </c>
      <c r="G77" s="93">
        <f t="shared" si="14"/>
        <v>33592.920618256081</v>
      </c>
      <c r="L77" s="141">
        <f t="shared" si="10"/>
        <v>47178</v>
      </c>
      <c r="M77" s="99">
        <v>64</v>
      </c>
      <c r="N77" s="107">
        <f t="shared" si="15"/>
        <v>22733.421323257389</v>
      </c>
      <c r="O77" s="142">
        <f t="shared" si="3"/>
        <v>64.41</v>
      </c>
      <c r="P77" s="142">
        <f t="shared" si="4"/>
        <v>474.38002305004744</v>
      </c>
      <c r="Q77" s="142">
        <f t="shared" si="7"/>
        <v>538.79</v>
      </c>
      <c r="R77" s="107">
        <f t="shared" si="16"/>
        <v>22259.04130020734</v>
      </c>
    </row>
    <row r="78" spans="1:18" x14ac:dyDescent="0.25">
      <c r="A78" s="91">
        <f t="shared" si="8"/>
        <v>47209</v>
      </c>
      <c r="B78" s="92">
        <v>65</v>
      </c>
      <c r="C78" s="93">
        <f t="shared" si="12"/>
        <v>33592.920618256081</v>
      </c>
      <c r="D78" s="94">
        <f t="shared" si="13"/>
        <v>95.18</v>
      </c>
      <c r="E78" s="94">
        <f t="shared" ref="E78:E121" si="17">PPMT($E$10/12,B78,$E$7,-$E$8,$E$9,0)</f>
        <v>717.95373864641624</v>
      </c>
      <c r="F78" s="94">
        <f t="shared" si="6"/>
        <v>813.13</v>
      </c>
      <c r="G78" s="93">
        <f t="shared" si="14"/>
        <v>32874.966879609667</v>
      </c>
      <c r="L78" s="141">
        <f t="shared" si="10"/>
        <v>47209</v>
      </c>
      <c r="M78" s="99">
        <v>65</v>
      </c>
      <c r="N78" s="107">
        <f t="shared" si="15"/>
        <v>22259.04130020734</v>
      </c>
      <c r="O78" s="142">
        <f t="shared" si="3"/>
        <v>63.07</v>
      </c>
      <c r="P78" s="142">
        <f t="shared" si="4"/>
        <v>475.72409978202262</v>
      </c>
      <c r="Q78" s="142">
        <f t="shared" si="7"/>
        <v>538.79</v>
      </c>
      <c r="R78" s="107">
        <f t="shared" si="16"/>
        <v>21783.317200425317</v>
      </c>
    </row>
    <row r="79" spans="1:18" x14ac:dyDescent="0.25">
      <c r="A79" s="91">
        <f t="shared" si="8"/>
        <v>47239</v>
      </c>
      <c r="B79" s="92">
        <v>66</v>
      </c>
      <c r="C79" s="93">
        <f t="shared" si="12"/>
        <v>32874.966879609667</v>
      </c>
      <c r="D79" s="94">
        <f t="shared" si="13"/>
        <v>93.15</v>
      </c>
      <c r="E79" s="94">
        <f t="shared" si="17"/>
        <v>719.98794090591446</v>
      </c>
      <c r="F79" s="94">
        <f t="shared" si="6"/>
        <v>813.13</v>
      </c>
      <c r="G79" s="93">
        <f t="shared" si="14"/>
        <v>32154.978938703753</v>
      </c>
      <c r="L79" s="141">
        <f t="shared" si="10"/>
        <v>47239</v>
      </c>
      <c r="M79" s="99">
        <v>66</v>
      </c>
      <c r="N79" s="107">
        <f t="shared" si="15"/>
        <v>21783.317200425317</v>
      </c>
      <c r="O79" s="142">
        <f t="shared" ref="O79:O121" si="18">ROUND(N79*$P$10/12,2)</f>
        <v>61.72</v>
      </c>
      <c r="P79" s="142">
        <f t="shared" ref="P79:P121" si="19">PPMT($P$10/12,M79,$P$7,-$P$8,$P$9,0)</f>
        <v>477.07198473140505</v>
      </c>
      <c r="Q79" s="142">
        <f t="shared" si="7"/>
        <v>538.79</v>
      </c>
      <c r="R79" s="107">
        <f t="shared" si="16"/>
        <v>21306.245215693911</v>
      </c>
    </row>
    <row r="80" spans="1:18" x14ac:dyDescent="0.25">
      <c r="A80" s="91">
        <f t="shared" si="8"/>
        <v>47270</v>
      </c>
      <c r="B80" s="92">
        <v>67</v>
      </c>
      <c r="C80" s="93">
        <f t="shared" si="12"/>
        <v>32154.978938703753</v>
      </c>
      <c r="D80" s="94">
        <f t="shared" si="13"/>
        <v>91.11</v>
      </c>
      <c r="E80" s="94">
        <f t="shared" si="17"/>
        <v>722.02790673848119</v>
      </c>
      <c r="F80" s="94">
        <f t="shared" ref="F80:F121" si="20">F79</f>
        <v>813.13</v>
      </c>
      <c r="G80" s="93">
        <f t="shared" si="14"/>
        <v>31432.951031965273</v>
      </c>
      <c r="L80" s="141">
        <f t="shared" si="10"/>
        <v>47270</v>
      </c>
      <c r="M80" s="99">
        <v>67</v>
      </c>
      <c r="N80" s="107">
        <f t="shared" si="15"/>
        <v>21306.245215693911</v>
      </c>
      <c r="O80" s="142">
        <f t="shared" si="18"/>
        <v>60.37</v>
      </c>
      <c r="P80" s="142">
        <f t="shared" si="19"/>
        <v>478.42368868814395</v>
      </c>
      <c r="Q80" s="142">
        <f t="shared" ref="Q80:Q121" si="21">Q79</f>
        <v>538.79</v>
      </c>
      <c r="R80" s="107">
        <f t="shared" si="16"/>
        <v>20827.821527005766</v>
      </c>
    </row>
    <row r="81" spans="1:18" x14ac:dyDescent="0.25">
      <c r="A81" s="91">
        <f t="shared" ref="A81:A121" si="22">EDATE(A80,1)</f>
        <v>47300</v>
      </c>
      <c r="B81" s="92">
        <v>68</v>
      </c>
      <c r="C81" s="93">
        <f t="shared" si="12"/>
        <v>31432.951031965273</v>
      </c>
      <c r="D81" s="94">
        <f t="shared" si="13"/>
        <v>89.06</v>
      </c>
      <c r="E81" s="94">
        <f t="shared" si="17"/>
        <v>724.07365247424025</v>
      </c>
      <c r="F81" s="94">
        <f t="shared" si="20"/>
        <v>813.13</v>
      </c>
      <c r="G81" s="93">
        <f t="shared" si="14"/>
        <v>30708.877379491034</v>
      </c>
      <c r="L81" s="141">
        <f t="shared" ref="L81:L121" si="23">EDATE(L80,1)</f>
        <v>47300</v>
      </c>
      <c r="M81" s="99">
        <v>68</v>
      </c>
      <c r="N81" s="107">
        <f t="shared" si="15"/>
        <v>20827.821527005766</v>
      </c>
      <c r="O81" s="142">
        <f t="shared" si="18"/>
        <v>59.01</v>
      </c>
      <c r="P81" s="142">
        <f t="shared" si="19"/>
        <v>479.77922247276035</v>
      </c>
      <c r="Q81" s="142">
        <f t="shared" si="21"/>
        <v>538.79</v>
      </c>
      <c r="R81" s="107">
        <f t="shared" si="16"/>
        <v>20348.042304533006</v>
      </c>
    </row>
    <row r="82" spans="1:18" x14ac:dyDescent="0.25">
      <c r="A82" s="91">
        <f t="shared" si="22"/>
        <v>47331</v>
      </c>
      <c r="B82" s="92">
        <v>69</v>
      </c>
      <c r="C82" s="93">
        <f t="shared" si="12"/>
        <v>30708.877379491034</v>
      </c>
      <c r="D82" s="94">
        <f t="shared" si="13"/>
        <v>87.01</v>
      </c>
      <c r="E82" s="94">
        <f t="shared" si="17"/>
        <v>726.12519448958392</v>
      </c>
      <c r="F82" s="94">
        <f t="shared" si="20"/>
        <v>813.13</v>
      </c>
      <c r="G82" s="93">
        <f t="shared" si="14"/>
        <v>29982.752185001449</v>
      </c>
      <c r="L82" s="141">
        <f t="shared" si="23"/>
        <v>47331</v>
      </c>
      <c r="M82" s="99">
        <v>69</v>
      </c>
      <c r="N82" s="107">
        <f t="shared" si="15"/>
        <v>20348.042304533006</v>
      </c>
      <c r="O82" s="142">
        <f t="shared" si="18"/>
        <v>57.65</v>
      </c>
      <c r="P82" s="142">
        <f t="shared" si="19"/>
        <v>481.1385969364332</v>
      </c>
      <c r="Q82" s="142">
        <f t="shared" si="21"/>
        <v>538.79</v>
      </c>
      <c r="R82" s="107">
        <f t="shared" si="16"/>
        <v>19866.903707596572</v>
      </c>
    </row>
    <row r="83" spans="1:18" x14ac:dyDescent="0.25">
      <c r="A83" s="91">
        <f t="shared" si="22"/>
        <v>47362</v>
      </c>
      <c r="B83" s="92">
        <v>70</v>
      </c>
      <c r="C83" s="93">
        <f t="shared" si="12"/>
        <v>29982.752185001449</v>
      </c>
      <c r="D83" s="94">
        <f t="shared" si="13"/>
        <v>84.95</v>
      </c>
      <c r="E83" s="94">
        <f t="shared" si="17"/>
        <v>728.18254920730442</v>
      </c>
      <c r="F83" s="94">
        <f t="shared" si="20"/>
        <v>813.13</v>
      </c>
      <c r="G83" s="93">
        <f t="shared" si="14"/>
        <v>29254.569635794145</v>
      </c>
      <c r="L83" s="141">
        <f t="shared" si="23"/>
        <v>47362</v>
      </c>
      <c r="M83" s="99">
        <v>70</v>
      </c>
      <c r="N83" s="107">
        <f t="shared" si="15"/>
        <v>19866.903707596572</v>
      </c>
      <c r="O83" s="142">
        <f t="shared" si="18"/>
        <v>56.29</v>
      </c>
      <c r="P83" s="142">
        <f t="shared" si="19"/>
        <v>482.50182296108648</v>
      </c>
      <c r="Q83" s="142">
        <f t="shared" si="21"/>
        <v>538.79</v>
      </c>
      <c r="R83" s="107">
        <f t="shared" si="16"/>
        <v>19384.401884635485</v>
      </c>
    </row>
    <row r="84" spans="1:18" x14ac:dyDescent="0.25">
      <c r="A84" s="91">
        <f t="shared" si="22"/>
        <v>47392</v>
      </c>
      <c r="B84" s="92">
        <v>71</v>
      </c>
      <c r="C84" s="93">
        <f t="shared" si="12"/>
        <v>29254.569635794145</v>
      </c>
      <c r="D84" s="94">
        <f t="shared" si="13"/>
        <v>82.89</v>
      </c>
      <c r="E84" s="94">
        <f t="shared" si="17"/>
        <v>730.24573309672519</v>
      </c>
      <c r="F84" s="94">
        <f t="shared" si="20"/>
        <v>813.13</v>
      </c>
      <c r="G84" s="93">
        <f t="shared" si="14"/>
        <v>28524.323902697419</v>
      </c>
      <c r="L84" s="141">
        <f t="shared" si="23"/>
        <v>47392</v>
      </c>
      <c r="M84" s="99">
        <v>71</v>
      </c>
      <c r="N84" s="107">
        <f t="shared" si="15"/>
        <v>19384.401884635485</v>
      </c>
      <c r="O84" s="142">
        <f t="shared" si="18"/>
        <v>54.92</v>
      </c>
      <c r="P84" s="142">
        <f t="shared" si="19"/>
        <v>483.86891145947624</v>
      </c>
      <c r="Q84" s="142">
        <f t="shared" si="21"/>
        <v>538.79</v>
      </c>
      <c r="R84" s="107">
        <f t="shared" si="16"/>
        <v>18900.53297317601</v>
      </c>
    </row>
    <row r="85" spans="1:18" x14ac:dyDescent="0.25">
      <c r="A85" s="91">
        <f t="shared" si="22"/>
        <v>47423</v>
      </c>
      <c r="B85" s="92">
        <v>72</v>
      </c>
      <c r="C85" s="93">
        <f t="shared" si="12"/>
        <v>28524.323902697419</v>
      </c>
      <c r="D85" s="94">
        <f t="shared" si="13"/>
        <v>80.819999999999993</v>
      </c>
      <c r="E85" s="94">
        <f t="shared" si="17"/>
        <v>732.31476267383255</v>
      </c>
      <c r="F85" s="94">
        <f t="shared" si="20"/>
        <v>813.13</v>
      </c>
      <c r="G85" s="93">
        <f t="shared" si="14"/>
        <v>27792.009140023587</v>
      </c>
      <c r="L85" s="141">
        <f t="shared" si="23"/>
        <v>47423</v>
      </c>
      <c r="M85" s="99">
        <v>72</v>
      </c>
      <c r="N85" s="107">
        <f t="shared" si="15"/>
        <v>18900.53297317601</v>
      </c>
      <c r="O85" s="142">
        <f t="shared" si="18"/>
        <v>53.55</v>
      </c>
      <c r="P85" s="142">
        <f t="shared" si="19"/>
        <v>485.23987337527802</v>
      </c>
      <c r="Q85" s="142">
        <f t="shared" si="21"/>
        <v>538.79</v>
      </c>
      <c r="R85" s="107">
        <f t="shared" si="16"/>
        <v>18415.293099800732</v>
      </c>
    </row>
    <row r="86" spans="1:18" x14ac:dyDescent="0.25">
      <c r="A86" s="91">
        <f t="shared" si="22"/>
        <v>47453</v>
      </c>
      <c r="B86" s="92">
        <v>73</v>
      </c>
      <c r="C86" s="93">
        <f t="shared" si="12"/>
        <v>27792.009140023587</v>
      </c>
      <c r="D86" s="94">
        <f t="shared" si="13"/>
        <v>78.739999999999995</v>
      </c>
      <c r="E86" s="94">
        <f t="shared" si="17"/>
        <v>734.38965450140836</v>
      </c>
      <c r="F86" s="94">
        <f t="shared" si="20"/>
        <v>813.13</v>
      </c>
      <c r="G86" s="93">
        <f t="shared" si="14"/>
        <v>27057.61948552218</v>
      </c>
      <c r="L86" s="141">
        <f t="shared" si="23"/>
        <v>47453</v>
      </c>
      <c r="M86" s="99">
        <v>73</v>
      </c>
      <c r="N86" s="107">
        <f t="shared" si="15"/>
        <v>18415.293099800732</v>
      </c>
      <c r="O86" s="142">
        <f t="shared" si="18"/>
        <v>52.18</v>
      </c>
      <c r="P86" s="142">
        <f t="shared" si="19"/>
        <v>486.61471968317466</v>
      </c>
      <c r="Q86" s="142">
        <f t="shared" si="21"/>
        <v>538.79</v>
      </c>
      <c r="R86" s="107">
        <f t="shared" si="16"/>
        <v>17928.678380117559</v>
      </c>
    </row>
    <row r="87" spans="1:18" x14ac:dyDescent="0.25">
      <c r="A87" s="91">
        <f t="shared" si="22"/>
        <v>47484</v>
      </c>
      <c r="B87" s="92">
        <v>74</v>
      </c>
      <c r="C87" s="93">
        <f t="shared" si="12"/>
        <v>27057.61948552218</v>
      </c>
      <c r="D87" s="94">
        <f t="shared" si="13"/>
        <v>76.66</v>
      </c>
      <c r="E87" s="94">
        <f t="shared" si="17"/>
        <v>736.47042518916237</v>
      </c>
      <c r="F87" s="94">
        <f t="shared" si="20"/>
        <v>813.13</v>
      </c>
      <c r="G87" s="93">
        <f t="shared" si="14"/>
        <v>26321.149060333017</v>
      </c>
      <c r="L87" s="141">
        <f t="shared" si="23"/>
        <v>47484</v>
      </c>
      <c r="M87" s="99">
        <v>74</v>
      </c>
      <c r="N87" s="107">
        <f t="shared" si="15"/>
        <v>17928.678380117559</v>
      </c>
      <c r="O87" s="142">
        <f t="shared" si="18"/>
        <v>50.8</v>
      </c>
      <c r="P87" s="142">
        <f t="shared" si="19"/>
        <v>487.99346138894373</v>
      </c>
      <c r="Q87" s="142">
        <f t="shared" si="21"/>
        <v>538.79</v>
      </c>
      <c r="R87" s="107">
        <f t="shared" si="16"/>
        <v>17440.684918728613</v>
      </c>
    </row>
    <row r="88" spans="1:18" x14ac:dyDescent="0.25">
      <c r="A88" s="91">
        <f t="shared" si="22"/>
        <v>47515</v>
      </c>
      <c r="B88" s="92">
        <v>75</v>
      </c>
      <c r="C88" s="93">
        <f t="shared" si="12"/>
        <v>26321.149060333017</v>
      </c>
      <c r="D88" s="94">
        <f t="shared" si="13"/>
        <v>74.58</v>
      </c>
      <c r="E88" s="94">
        <f t="shared" si="17"/>
        <v>738.55709139386499</v>
      </c>
      <c r="F88" s="94">
        <f t="shared" si="20"/>
        <v>813.13</v>
      </c>
      <c r="G88" s="93">
        <f t="shared" si="14"/>
        <v>25582.591968939152</v>
      </c>
      <c r="L88" s="141">
        <f t="shared" si="23"/>
        <v>47515</v>
      </c>
      <c r="M88" s="99">
        <v>75</v>
      </c>
      <c r="N88" s="107">
        <f t="shared" si="15"/>
        <v>17440.684918728613</v>
      </c>
      <c r="O88" s="142">
        <f t="shared" si="18"/>
        <v>49.42</v>
      </c>
      <c r="P88" s="142">
        <f t="shared" si="19"/>
        <v>489.37610952954566</v>
      </c>
      <c r="Q88" s="142">
        <f t="shared" si="21"/>
        <v>538.79</v>
      </c>
      <c r="R88" s="107">
        <f t="shared" si="16"/>
        <v>16951.308809199068</v>
      </c>
    </row>
    <row r="89" spans="1:18" x14ac:dyDescent="0.25">
      <c r="A89" s="91">
        <f t="shared" si="22"/>
        <v>47543</v>
      </c>
      <c r="B89" s="92">
        <v>76</v>
      </c>
      <c r="C89" s="93">
        <f t="shared" si="12"/>
        <v>25582.591968939152</v>
      </c>
      <c r="D89" s="94">
        <f t="shared" si="13"/>
        <v>72.48</v>
      </c>
      <c r="E89" s="94">
        <f t="shared" si="17"/>
        <v>740.64966981948101</v>
      </c>
      <c r="F89" s="94">
        <f t="shared" si="20"/>
        <v>813.13</v>
      </c>
      <c r="G89" s="93">
        <f t="shared" si="14"/>
        <v>24841.94229911967</v>
      </c>
      <c r="L89" s="141">
        <f t="shared" si="23"/>
        <v>47543</v>
      </c>
      <c r="M89" s="99">
        <v>76</v>
      </c>
      <c r="N89" s="107">
        <f t="shared" si="15"/>
        <v>16951.308809199068</v>
      </c>
      <c r="O89" s="142">
        <f t="shared" si="18"/>
        <v>48.03</v>
      </c>
      <c r="P89" s="142">
        <f t="shared" si="19"/>
        <v>490.7626751732127</v>
      </c>
      <c r="Q89" s="142">
        <f t="shared" si="21"/>
        <v>538.79</v>
      </c>
      <c r="R89" s="107">
        <f t="shared" si="16"/>
        <v>16460.546134025855</v>
      </c>
    </row>
    <row r="90" spans="1:18" x14ac:dyDescent="0.25">
      <c r="A90" s="91">
        <f t="shared" si="22"/>
        <v>47574</v>
      </c>
      <c r="B90" s="92">
        <v>77</v>
      </c>
      <c r="C90" s="93">
        <f t="shared" si="12"/>
        <v>24841.94229911967</v>
      </c>
      <c r="D90" s="94">
        <f t="shared" si="13"/>
        <v>70.39</v>
      </c>
      <c r="E90" s="94">
        <f t="shared" si="17"/>
        <v>742.7481772173029</v>
      </c>
      <c r="F90" s="94">
        <f t="shared" si="20"/>
        <v>813.13</v>
      </c>
      <c r="G90" s="93">
        <f t="shared" si="14"/>
        <v>24099.194121902368</v>
      </c>
      <c r="L90" s="141">
        <f t="shared" si="23"/>
        <v>47574</v>
      </c>
      <c r="M90" s="99">
        <v>77</v>
      </c>
      <c r="N90" s="107">
        <f t="shared" si="15"/>
        <v>16460.546134025855</v>
      </c>
      <c r="O90" s="142">
        <f t="shared" si="18"/>
        <v>46.64</v>
      </c>
      <c r="P90" s="142">
        <f t="shared" si="19"/>
        <v>492.15316941953688</v>
      </c>
      <c r="Q90" s="142">
        <f t="shared" si="21"/>
        <v>538.79</v>
      </c>
      <c r="R90" s="107">
        <f t="shared" si="16"/>
        <v>15968.392964606319</v>
      </c>
    </row>
    <row r="91" spans="1:18" x14ac:dyDescent="0.25">
      <c r="A91" s="91">
        <f t="shared" si="22"/>
        <v>47604</v>
      </c>
      <c r="B91" s="92">
        <v>78</v>
      </c>
      <c r="C91" s="93">
        <f t="shared" si="12"/>
        <v>24099.194121902368</v>
      </c>
      <c r="D91" s="94">
        <f t="shared" si="13"/>
        <v>68.28</v>
      </c>
      <c r="E91" s="94">
        <f t="shared" si="17"/>
        <v>744.85263038608525</v>
      </c>
      <c r="F91" s="94">
        <f t="shared" si="20"/>
        <v>813.13</v>
      </c>
      <c r="G91" s="93">
        <f t="shared" si="14"/>
        <v>23354.341491516283</v>
      </c>
      <c r="L91" s="141">
        <f t="shared" si="23"/>
        <v>47604</v>
      </c>
      <c r="M91" s="99">
        <v>78</v>
      </c>
      <c r="N91" s="107">
        <f t="shared" si="15"/>
        <v>15968.392964606319</v>
      </c>
      <c r="O91" s="142">
        <f t="shared" si="18"/>
        <v>45.24</v>
      </c>
      <c r="P91" s="142">
        <f t="shared" si="19"/>
        <v>493.54760339955885</v>
      </c>
      <c r="Q91" s="142">
        <f t="shared" si="21"/>
        <v>538.79</v>
      </c>
      <c r="R91" s="107">
        <f t="shared" si="16"/>
        <v>15474.845361206761</v>
      </c>
    </row>
    <row r="92" spans="1:18" x14ac:dyDescent="0.25">
      <c r="A92" s="91">
        <f t="shared" si="22"/>
        <v>47635</v>
      </c>
      <c r="B92" s="92">
        <v>79</v>
      </c>
      <c r="C92" s="93">
        <f t="shared" si="12"/>
        <v>23354.341491516283</v>
      </c>
      <c r="D92" s="94">
        <f t="shared" si="13"/>
        <v>66.17</v>
      </c>
      <c r="E92" s="94">
        <f t="shared" si="17"/>
        <v>746.96304617217913</v>
      </c>
      <c r="F92" s="94">
        <f t="shared" si="20"/>
        <v>813.13</v>
      </c>
      <c r="G92" s="93">
        <f t="shared" si="14"/>
        <v>22607.378445344104</v>
      </c>
      <c r="L92" s="141">
        <f t="shared" si="23"/>
        <v>47635</v>
      </c>
      <c r="M92" s="99">
        <v>79</v>
      </c>
      <c r="N92" s="107">
        <f t="shared" si="15"/>
        <v>15474.845361206761</v>
      </c>
      <c r="O92" s="142">
        <f t="shared" si="18"/>
        <v>43.85</v>
      </c>
      <c r="P92" s="142">
        <f t="shared" si="19"/>
        <v>494.94598827585759</v>
      </c>
      <c r="Q92" s="142">
        <f t="shared" si="21"/>
        <v>538.79</v>
      </c>
      <c r="R92" s="107">
        <f t="shared" si="16"/>
        <v>14979.899372930902</v>
      </c>
    </row>
    <row r="93" spans="1:18" x14ac:dyDescent="0.25">
      <c r="A93" s="91">
        <f t="shared" si="22"/>
        <v>47665</v>
      </c>
      <c r="B93" s="92">
        <v>80</v>
      </c>
      <c r="C93" s="93">
        <f t="shared" si="12"/>
        <v>22607.378445344104</v>
      </c>
      <c r="D93" s="94">
        <f t="shared" si="13"/>
        <v>64.05</v>
      </c>
      <c r="E93" s="94">
        <f t="shared" si="17"/>
        <v>749.0794414696669</v>
      </c>
      <c r="F93" s="94">
        <f t="shared" si="20"/>
        <v>813.13</v>
      </c>
      <c r="G93" s="93">
        <f t="shared" si="14"/>
        <v>21858.299003874436</v>
      </c>
      <c r="L93" s="141">
        <f t="shared" si="23"/>
        <v>47665</v>
      </c>
      <c r="M93" s="99">
        <v>80</v>
      </c>
      <c r="N93" s="107">
        <f t="shared" si="15"/>
        <v>14979.899372930902</v>
      </c>
      <c r="O93" s="142">
        <f t="shared" si="18"/>
        <v>42.44</v>
      </c>
      <c r="P93" s="142">
        <f t="shared" si="19"/>
        <v>496.34833524263922</v>
      </c>
      <c r="Q93" s="142">
        <f t="shared" si="21"/>
        <v>538.79</v>
      </c>
      <c r="R93" s="107">
        <f t="shared" si="16"/>
        <v>14483.551037688263</v>
      </c>
    </row>
    <row r="94" spans="1:18" x14ac:dyDescent="0.25">
      <c r="A94" s="91">
        <f t="shared" si="22"/>
        <v>47696</v>
      </c>
      <c r="B94" s="92">
        <v>81</v>
      </c>
      <c r="C94" s="93">
        <f t="shared" si="12"/>
        <v>21858.299003874436</v>
      </c>
      <c r="D94" s="94">
        <f t="shared" si="13"/>
        <v>61.93</v>
      </c>
      <c r="E94" s="94">
        <f t="shared" si="17"/>
        <v>751.20183322049775</v>
      </c>
      <c r="F94" s="94">
        <f t="shared" si="20"/>
        <v>813.13</v>
      </c>
      <c r="G94" s="93">
        <f t="shared" si="14"/>
        <v>21107.097170653939</v>
      </c>
      <c r="L94" s="141">
        <f t="shared" si="23"/>
        <v>47696</v>
      </c>
      <c r="M94" s="99">
        <v>81</v>
      </c>
      <c r="N94" s="107">
        <f t="shared" si="15"/>
        <v>14483.551037688263</v>
      </c>
      <c r="O94" s="142">
        <f t="shared" si="18"/>
        <v>41.04</v>
      </c>
      <c r="P94" s="142">
        <f t="shared" si="19"/>
        <v>497.75465552582665</v>
      </c>
      <c r="Q94" s="142">
        <f t="shared" si="21"/>
        <v>538.79</v>
      </c>
      <c r="R94" s="107">
        <f t="shared" si="16"/>
        <v>13985.796382162436</v>
      </c>
    </row>
    <row r="95" spans="1:18" x14ac:dyDescent="0.25">
      <c r="A95" s="91">
        <f t="shared" si="22"/>
        <v>47727</v>
      </c>
      <c r="B95" s="92">
        <v>82</v>
      </c>
      <c r="C95" s="93">
        <f t="shared" si="12"/>
        <v>21107.097170653939</v>
      </c>
      <c r="D95" s="94">
        <f t="shared" si="13"/>
        <v>59.8</v>
      </c>
      <c r="E95" s="94">
        <f t="shared" si="17"/>
        <v>753.33023841462239</v>
      </c>
      <c r="F95" s="94">
        <f t="shared" si="20"/>
        <v>813.13</v>
      </c>
      <c r="G95" s="93">
        <f t="shared" si="14"/>
        <v>20353.766932239316</v>
      </c>
      <c r="L95" s="141">
        <f t="shared" si="23"/>
        <v>47727</v>
      </c>
      <c r="M95" s="99">
        <v>82</v>
      </c>
      <c r="N95" s="107">
        <f t="shared" si="15"/>
        <v>13985.796382162436</v>
      </c>
      <c r="O95" s="142">
        <f t="shared" si="18"/>
        <v>39.630000000000003</v>
      </c>
      <c r="P95" s="142">
        <f t="shared" si="19"/>
        <v>499.16496038314989</v>
      </c>
      <c r="Q95" s="142">
        <f t="shared" si="21"/>
        <v>538.79</v>
      </c>
      <c r="R95" s="107">
        <f t="shared" si="16"/>
        <v>13486.631421779286</v>
      </c>
    </row>
    <row r="96" spans="1:18" x14ac:dyDescent="0.25">
      <c r="A96" s="91">
        <f t="shared" si="22"/>
        <v>47757</v>
      </c>
      <c r="B96" s="92">
        <v>83</v>
      </c>
      <c r="C96" s="93">
        <f t="shared" si="12"/>
        <v>20353.766932239316</v>
      </c>
      <c r="D96" s="94">
        <f t="shared" si="13"/>
        <v>57.67</v>
      </c>
      <c r="E96" s="94">
        <f t="shared" si="17"/>
        <v>755.46467409013042</v>
      </c>
      <c r="F96" s="94">
        <f t="shared" si="20"/>
        <v>813.13</v>
      </c>
      <c r="G96" s="93">
        <f t="shared" si="14"/>
        <v>19598.302258149186</v>
      </c>
      <c r="L96" s="141">
        <f t="shared" si="23"/>
        <v>47757</v>
      </c>
      <c r="M96" s="99">
        <v>83</v>
      </c>
      <c r="N96" s="107">
        <f t="shared" si="15"/>
        <v>13486.631421779286</v>
      </c>
      <c r="O96" s="142">
        <f t="shared" si="18"/>
        <v>38.21</v>
      </c>
      <c r="P96" s="142">
        <f t="shared" si="19"/>
        <v>500.5792611042354</v>
      </c>
      <c r="Q96" s="142">
        <f t="shared" si="21"/>
        <v>538.79</v>
      </c>
      <c r="R96" s="107">
        <f t="shared" si="16"/>
        <v>12986.05216067505</v>
      </c>
    </row>
    <row r="97" spans="1:18" x14ac:dyDescent="0.25">
      <c r="A97" s="91">
        <f t="shared" si="22"/>
        <v>47788</v>
      </c>
      <c r="B97" s="92">
        <v>84</v>
      </c>
      <c r="C97" s="93">
        <f t="shared" si="12"/>
        <v>19598.302258149186</v>
      </c>
      <c r="D97" s="94">
        <f t="shared" si="13"/>
        <v>55.53</v>
      </c>
      <c r="E97" s="94">
        <f t="shared" si="17"/>
        <v>757.60515733338582</v>
      </c>
      <c r="F97" s="94">
        <f t="shared" si="20"/>
        <v>813.13</v>
      </c>
      <c r="G97" s="93">
        <f t="shared" si="14"/>
        <v>18840.6971008158</v>
      </c>
      <c r="L97" s="141">
        <f t="shared" si="23"/>
        <v>47788</v>
      </c>
      <c r="M97" s="99">
        <v>84</v>
      </c>
      <c r="N97" s="107">
        <f t="shared" si="15"/>
        <v>12986.05216067505</v>
      </c>
      <c r="O97" s="142">
        <f t="shared" si="18"/>
        <v>36.79</v>
      </c>
      <c r="P97" s="142">
        <f t="shared" si="19"/>
        <v>501.99756901069742</v>
      </c>
      <c r="Q97" s="142">
        <f t="shared" si="21"/>
        <v>538.79</v>
      </c>
      <c r="R97" s="107">
        <f t="shared" si="16"/>
        <v>12484.054591664353</v>
      </c>
    </row>
    <row r="98" spans="1:18" x14ac:dyDescent="0.25">
      <c r="A98" s="91">
        <f t="shared" si="22"/>
        <v>47818</v>
      </c>
      <c r="B98" s="92">
        <v>85</v>
      </c>
      <c r="C98" s="93">
        <f t="shared" si="12"/>
        <v>18840.6971008158</v>
      </c>
      <c r="D98" s="94">
        <f t="shared" si="13"/>
        <v>53.38</v>
      </c>
      <c r="E98" s="94">
        <f t="shared" si="17"/>
        <v>759.75170527916373</v>
      </c>
      <c r="F98" s="94">
        <f t="shared" si="20"/>
        <v>813.13</v>
      </c>
      <c r="G98" s="93">
        <f t="shared" si="14"/>
        <v>18080.945395536637</v>
      </c>
      <c r="L98" s="141">
        <f t="shared" si="23"/>
        <v>47818</v>
      </c>
      <c r="M98" s="99">
        <v>85</v>
      </c>
      <c r="N98" s="107">
        <f t="shared" si="15"/>
        <v>12484.054591664353</v>
      </c>
      <c r="O98" s="142">
        <f t="shared" si="18"/>
        <v>35.369999999999997</v>
      </c>
      <c r="P98" s="142">
        <f t="shared" si="19"/>
        <v>503.41989545622778</v>
      </c>
      <c r="Q98" s="142">
        <f t="shared" si="21"/>
        <v>538.79</v>
      </c>
      <c r="R98" s="107">
        <f t="shared" si="16"/>
        <v>11980.634696208126</v>
      </c>
    </row>
    <row r="99" spans="1:18" x14ac:dyDescent="0.25">
      <c r="A99" s="91">
        <f t="shared" si="22"/>
        <v>47849</v>
      </c>
      <c r="B99" s="92">
        <v>86</v>
      </c>
      <c r="C99" s="93">
        <f t="shared" si="12"/>
        <v>18080.945395536637</v>
      </c>
      <c r="D99" s="94">
        <f t="shared" si="13"/>
        <v>51.23</v>
      </c>
      <c r="E99" s="94">
        <f t="shared" si="17"/>
        <v>761.904335110788</v>
      </c>
      <c r="F99" s="94">
        <f t="shared" si="20"/>
        <v>813.13</v>
      </c>
      <c r="G99" s="93">
        <f t="shared" si="14"/>
        <v>17319.04106042585</v>
      </c>
      <c r="L99" s="141">
        <f t="shared" si="23"/>
        <v>47849</v>
      </c>
      <c r="M99" s="99">
        <v>86</v>
      </c>
      <c r="N99" s="107">
        <f t="shared" si="15"/>
        <v>11980.634696208126</v>
      </c>
      <c r="O99" s="142">
        <f t="shared" si="18"/>
        <v>33.950000000000003</v>
      </c>
      <c r="P99" s="142">
        <f t="shared" si="19"/>
        <v>504.84625182668702</v>
      </c>
      <c r="Q99" s="142">
        <f t="shared" si="21"/>
        <v>538.79</v>
      </c>
      <c r="R99" s="107">
        <f t="shared" si="16"/>
        <v>11475.788444381438</v>
      </c>
    </row>
    <row r="100" spans="1:18" x14ac:dyDescent="0.25">
      <c r="A100" s="91">
        <f t="shared" si="22"/>
        <v>47880</v>
      </c>
      <c r="B100" s="92">
        <v>87</v>
      </c>
      <c r="C100" s="93">
        <f t="shared" si="12"/>
        <v>17319.04106042585</v>
      </c>
      <c r="D100" s="94">
        <f t="shared" si="13"/>
        <v>49.07</v>
      </c>
      <c r="E100" s="94">
        <f t="shared" si="17"/>
        <v>764.06306406026863</v>
      </c>
      <c r="F100" s="94">
        <f t="shared" si="20"/>
        <v>813.13</v>
      </c>
      <c r="G100" s="93">
        <f t="shared" si="14"/>
        <v>16554.977996365582</v>
      </c>
      <c r="L100" s="141">
        <f t="shared" si="23"/>
        <v>47880</v>
      </c>
      <c r="M100" s="99">
        <v>87</v>
      </c>
      <c r="N100" s="107">
        <f t="shared" si="15"/>
        <v>11475.788444381438</v>
      </c>
      <c r="O100" s="142">
        <f t="shared" si="18"/>
        <v>32.51</v>
      </c>
      <c r="P100" s="142">
        <f t="shared" si="19"/>
        <v>506.27664954019599</v>
      </c>
      <c r="Q100" s="142">
        <f t="shared" si="21"/>
        <v>538.79</v>
      </c>
      <c r="R100" s="107">
        <f t="shared" si="16"/>
        <v>10969.511794841243</v>
      </c>
    </row>
    <row r="101" spans="1:18" x14ac:dyDescent="0.25">
      <c r="A101" s="91">
        <f t="shared" si="22"/>
        <v>47908</v>
      </c>
      <c r="B101" s="92">
        <v>88</v>
      </c>
      <c r="C101" s="93">
        <f t="shared" si="12"/>
        <v>16554.977996365582</v>
      </c>
      <c r="D101" s="94">
        <f t="shared" si="13"/>
        <v>46.91</v>
      </c>
      <c r="E101" s="94">
        <f t="shared" si="17"/>
        <v>766.22790940843947</v>
      </c>
      <c r="F101" s="94">
        <f t="shared" si="20"/>
        <v>813.13</v>
      </c>
      <c r="G101" s="93">
        <f t="shared" si="14"/>
        <v>15788.750086957143</v>
      </c>
      <c r="L101" s="141">
        <f t="shared" si="23"/>
        <v>47908</v>
      </c>
      <c r="M101" s="99">
        <v>88</v>
      </c>
      <c r="N101" s="107">
        <f t="shared" si="15"/>
        <v>10969.511794841243</v>
      </c>
      <c r="O101" s="142">
        <f t="shared" si="18"/>
        <v>31.08</v>
      </c>
      <c r="P101" s="142">
        <f t="shared" si="19"/>
        <v>507.71110004722652</v>
      </c>
      <c r="Q101" s="142">
        <f t="shared" si="21"/>
        <v>538.79</v>
      </c>
      <c r="R101" s="107">
        <f t="shared" si="16"/>
        <v>10461.800694794016</v>
      </c>
    </row>
    <row r="102" spans="1:18" x14ac:dyDescent="0.25">
      <c r="A102" s="91">
        <f t="shared" si="22"/>
        <v>47939</v>
      </c>
      <c r="B102" s="92">
        <v>89</v>
      </c>
      <c r="C102" s="93">
        <f t="shared" si="12"/>
        <v>15788.750086957143</v>
      </c>
      <c r="D102" s="94">
        <f t="shared" si="13"/>
        <v>44.73</v>
      </c>
      <c r="E102" s="94">
        <f t="shared" si="17"/>
        <v>768.39888848509656</v>
      </c>
      <c r="F102" s="94">
        <f t="shared" si="20"/>
        <v>813.13</v>
      </c>
      <c r="G102" s="93">
        <f t="shared" si="14"/>
        <v>15020.351198472046</v>
      </c>
      <c r="L102" s="141">
        <f t="shared" si="23"/>
        <v>47939</v>
      </c>
      <c r="M102" s="99">
        <v>89</v>
      </c>
      <c r="N102" s="107">
        <f t="shared" si="15"/>
        <v>10461.800694794016</v>
      </c>
      <c r="O102" s="142">
        <f t="shared" si="18"/>
        <v>29.64</v>
      </c>
      <c r="P102" s="142">
        <f t="shared" si="19"/>
        <v>509.14961483069362</v>
      </c>
      <c r="Q102" s="142">
        <f t="shared" si="21"/>
        <v>538.79</v>
      </c>
      <c r="R102" s="107">
        <f t="shared" si="16"/>
        <v>9952.6510799633215</v>
      </c>
    </row>
    <row r="103" spans="1:18" x14ac:dyDescent="0.25">
      <c r="A103" s="91">
        <f t="shared" si="22"/>
        <v>47969</v>
      </c>
      <c r="B103" s="92">
        <v>90</v>
      </c>
      <c r="C103" s="93">
        <f t="shared" si="12"/>
        <v>15020.351198472046</v>
      </c>
      <c r="D103" s="94">
        <f t="shared" si="13"/>
        <v>42.56</v>
      </c>
      <c r="E103" s="94">
        <f t="shared" si="17"/>
        <v>770.57601866913762</v>
      </c>
      <c r="F103" s="94">
        <f t="shared" si="20"/>
        <v>813.13</v>
      </c>
      <c r="G103" s="93">
        <f t="shared" si="14"/>
        <v>14249.775179802909</v>
      </c>
      <c r="L103" s="141">
        <f t="shared" si="23"/>
        <v>47969</v>
      </c>
      <c r="M103" s="99">
        <v>90</v>
      </c>
      <c r="N103" s="107">
        <f t="shared" si="15"/>
        <v>9952.6510799633215</v>
      </c>
      <c r="O103" s="142">
        <f t="shared" si="18"/>
        <v>28.2</v>
      </c>
      <c r="P103" s="142">
        <f t="shared" si="19"/>
        <v>510.5922054060473</v>
      </c>
      <c r="Q103" s="142">
        <f t="shared" si="21"/>
        <v>538.79</v>
      </c>
      <c r="R103" s="107">
        <f t="shared" si="16"/>
        <v>9442.058874557275</v>
      </c>
    </row>
    <row r="104" spans="1:18" x14ac:dyDescent="0.25">
      <c r="A104" s="91">
        <f t="shared" si="22"/>
        <v>48000</v>
      </c>
      <c r="B104" s="92">
        <v>91</v>
      </c>
      <c r="C104" s="93">
        <f t="shared" si="12"/>
        <v>14249.775179802909</v>
      </c>
      <c r="D104" s="94">
        <f t="shared" si="13"/>
        <v>40.369999999999997</v>
      </c>
      <c r="E104" s="94">
        <f t="shared" si="17"/>
        <v>772.75931738870031</v>
      </c>
      <c r="F104" s="94">
        <f t="shared" si="20"/>
        <v>813.13</v>
      </c>
      <c r="G104" s="93">
        <f t="shared" si="14"/>
        <v>13477.01586241421</v>
      </c>
      <c r="L104" s="141">
        <f t="shared" si="23"/>
        <v>48000</v>
      </c>
      <c r="M104" s="99">
        <v>91</v>
      </c>
      <c r="N104" s="107">
        <f t="shared" si="15"/>
        <v>9442.058874557275</v>
      </c>
      <c r="O104" s="142">
        <f t="shared" si="18"/>
        <v>26.75</v>
      </c>
      <c r="P104" s="142">
        <f t="shared" si="19"/>
        <v>512.03888332136444</v>
      </c>
      <c r="Q104" s="142">
        <f t="shared" si="21"/>
        <v>538.79</v>
      </c>
      <c r="R104" s="107">
        <f t="shared" si="16"/>
        <v>8930.0199912359112</v>
      </c>
    </row>
    <row r="105" spans="1:18" x14ac:dyDescent="0.25">
      <c r="A105" s="91">
        <f t="shared" si="22"/>
        <v>48030</v>
      </c>
      <c r="B105" s="92">
        <v>92</v>
      </c>
      <c r="C105" s="93">
        <f t="shared" si="12"/>
        <v>13477.01586241421</v>
      </c>
      <c r="D105" s="94">
        <f t="shared" si="13"/>
        <v>38.18</v>
      </c>
      <c r="E105" s="94">
        <f t="shared" si="17"/>
        <v>774.9488021213017</v>
      </c>
      <c r="F105" s="94">
        <f t="shared" si="20"/>
        <v>813.13</v>
      </c>
      <c r="G105" s="93">
        <f t="shared" si="14"/>
        <v>12702.067060292908</v>
      </c>
      <c r="L105" s="141">
        <f t="shared" si="23"/>
        <v>48030</v>
      </c>
      <c r="M105" s="99">
        <v>92</v>
      </c>
      <c r="N105" s="107">
        <f t="shared" si="15"/>
        <v>8930.0199912359112</v>
      </c>
      <c r="O105" s="142">
        <f t="shared" si="18"/>
        <v>25.3</v>
      </c>
      <c r="P105" s="142">
        <f t="shared" si="19"/>
        <v>513.48966015744168</v>
      </c>
      <c r="Q105" s="142">
        <f t="shared" si="21"/>
        <v>538.79</v>
      </c>
      <c r="R105" s="107">
        <f t="shared" si="16"/>
        <v>8416.5303310784693</v>
      </c>
    </row>
    <row r="106" spans="1:18" x14ac:dyDescent="0.25">
      <c r="A106" s="91">
        <f t="shared" si="22"/>
        <v>48061</v>
      </c>
      <c r="B106" s="92">
        <v>93</v>
      </c>
      <c r="C106" s="93">
        <f t="shared" si="12"/>
        <v>12702.067060292908</v>
      </c>
      <c r="D106" s="94">
        <f t="shared" si="13"/>
        <v>35.99</v>
      </c>
      <c r="E106" s="94">
        <f t="shared" si="17"/>
        <v>777.14449039397857</v>
      </c>
      <c r="F106" s="94">
        <f t="shared" si="20"/>
        <v>813.13</v>
      </c>
      <c r="G106" s="93">
        <f t="shared" si="14"/>
        <v>11924.922569898928</v>
      </c>
      <c r="L106" s="141">
        <f t="shared" si="23"/>
        <v>48061</v>
      </c>
      <c r="M106" s="99">
        <v>93</v>
      </c>
      <c r="N106" s="107">
        <f t="shared" si="15"/>
        <v>8416.5303310784693</v>
      </c>
      <c r="O106" s="142">
        <f t="shared" si="18"/>
        <v>23.85</v>
      </c>
      <c r="P106" s="142">
        <f t="shared" si="19"/>
        <v>514.94454752788772</v>
      </c>
      <c r="Q106" s="142">
        <f t="shared" si="21"/>
        <v>538.79</v>
      </c>
      <c r="R106" s="107">
        <f t="shared" si="16"/>
        <v>7901.5857835505813</v>
      </c>
    </row>
    <row r="107" spans="1:18" x14ac:dyDescent="0.25">
      <c r="A107" s="91">
        <f t="shared" si="22"/>
        <v>48092</v>
      </c>
      <c r="B107" s="92">
        <v>94</v>
      </c>
      <c r="C107" s="93">
        <f t="shared" si="12"/>
        <v>11924.922569898928</v>
      </c>
      <c r="D107" s="94">
        <f t="shared" si="13"/>
        <v>33.79</v>
      </c>
      <c r="E107" s="94">
        <f t="shared" si="17"/>
        <v>779.34639978342818</v>
      </c>
      <c r="F107" s="94">
        <f t="shared" si="20"/>
        <v>813.13</v>
      </c>
      <c r="G107" s="93">
        <f t="shared" si="14"/>
        <v>11145.576170115501</v>
      </c>
      <c r="L107" s="141">
        <f t="shared" si="23"/>
        <v>48092</v>
      </c>
      <c r="M107" s="99">
        <v>94</v>
      </c>
      <c r="N107" s="107">
        <f t="shared" si="15"/>
        <v>7901.5857835505813</v>
      </c>
      <c r="O107" s="142">
        <f t="shared" si="18"/>
        <v>22.39</v>
      </c>
      <c r="P107" s="142">
        <f t="shared" si="19"/>
        <v>516.40355707921674</v>
      </c>
      <c r="Q107" s="142">
        <f t="shared" si="21"/>
        <v>538.79</v>
      </c>
      <c r="R107" s="107">
        <f t="shared" si="16"/>
        <v>7385.1822264713646</v>
      </c>
    </row>
    <row r="108" spans="1:18" x14ac:dyDescent="0.25">
      <c r="A108" s="91">
        <f t="shared" si="22"/>
        <v>48122</v>
      </c>
      <c r="B108" s="92">
        <v>95</v>
      </c>
      <c r="C108" s="93">
        <f t="shared" si="12"/>
        <v>11145.576170115501</v>
      </c>
      <c r="D108" s="94">
        <f t="shared" si="13"/>
        <v>31.58</v>
      </c>
      <c r="E108" s="94">
        <f t="shared" si="17"/>
        <v>781.55454791614795</v>
      </c>
      <c r="F108" s="94">
        <f t="shared" si="20"/>
        <v>813.13</v>
      </c>
      <c r="G108" s="93">
        <f t="shared" si="14"/>
        <v>10364.021622199352</v>
      </c>
      <c r="L108" s="141">
        <f t="shared" si="23"/>
        <v>48122</v>
      </c>
      <c r="M108" s="99">
        <v>95</v>
      </c>
      <c r="N108" s="107">
        <f t="shared" si="15"/>
        <v>7385.1822264713646</v>
      </c>
      <c r="O108" s="142">
        <f t="shared" si="18"/>
        <v>20.92</v>
      </c>
      <c r="P108" s="142">
        <f t="shared" si="19"/>
        <v>517.86670049094118</v>
      </c>
      <c r="Q108" s="142">
        <f t="shared" si="21"/>
        <v>538.79</v>
      </c>
      <c r="R108" s="107">
        <f t="shared" si="16"/>
        <v>6867.3155259804234</v>
      </c>
    </row>
    <row r="109" spans="1:18" x14ac:dyDescent="0.25">
      <c r="A109" s="91">
        <f t="shared" si="22"/>
        <v>48153</v>
      </c>
      <c r="B109" s="92">
        <v>96</v>
      </c>
      <c r="C109" s="93">
        <f t="shared" si="12"/>
        <v>10364.021622199352</v>
      </c>
      <c r="D109" s="94">
        <f t="shared" si="13"/>
        <v>29.36</v>
      </c>
      <c r="E109" s="94">
        <f t="shared" si="17"/>
        <v>783.76895246857691</v>
      </c>
      <c r="F109" s="94">
        <f t="shared" si="20"/>
        <v>813.13</v>
      </c>
      <c r="G109" s="93">
        <f t="shared" si="14"/>
        <v>9580.2526697307749</v>
      </c>
      <c r="L109" s="141">
        <f t="shared" si="23"/>
        <v>48153</v>
      </c>
      <c r="M109" s="99">
        <v>96</v>
      </c>
      <c r="N109" s="107">
        <f t="shared" si="15"/>
        <v>6867.3155259804234</v>
      </c>
      <c r="O109" s="142">
        <f t="shared" si="18"/>
        <v>19.46</v>
      </c>
      <c r="P109" s="142">
        <f t="shared" si="19"/>
        <v>519.33398947566548</v>
      </c>
      <c r="Q109" s="142">
        <f t="shared" si="21"/>
        <v>538.79</v>
      </c>
      <c r="R109" s="107">
        <f t="shared" si="16"/>
        <v>6347.981536504758</v>
      </c>
    </row>
    <row r="110" spans="1:18" x14ac:dyDescent="0.25">
      <c r="A110" s="91">
        <f t="shared" si="22"/>
        <v>48183</v>
      </c>
      <c r="B110" s="92">
        <v>97</v>
      </c>
      <c r="C110" s="93">
        <f t="shared" si="12"/>
        <v>9580.2526697307749</v>
      </c>
      <c r="D110" s="94">
        <f t="shared" si="13"/>
        <v>27.14</v>
      </c>
      <c r="E110" s="94">
        <f t="shared" si="17"/>
        <v>785.98963116723792</v>
      </c>
      <c r="F110" s="94">
        <f t="shared" si="20"/>
        <v>813.13</v>
      </c>
      <c r="G110" s="93">
        <f t="shared" si="14"/>
        <v>8794.2630385635366</v>
      </c>
      <c r="L110" s="141">
        <f t="shared" si="23"/>
        <v>48183</v>
      </c>
      <c r="M110" s="99">
        <v>97</v>
      </c>
      <c r="N110" s="107">
        <f t="shared" si="15"/>
        <v>6347.981536504758</v>
      </c>
      <c r="O110" s="142">
        <f t="shared" si="18"/>
        <v>17.989999999999998</v>
      </c>
      <c r="P110" s="142">
        <f t="shared" si="19"/>
        <v>520.8054357791799</v>
      </c>
      <c r="Q110" s="142">
        <f t="shared" si="21"/>
        <v>538.79</v>
      </c>
      <c r="R110" s="107">
        <f t="shared" si="16"/>
        <v>5827.1761007255782</v>
      </c>
    </row>
    <row r="111" spans="1:18" x14ac:dyDescent="0.25">
      <c r="A111" s="91">
        <f t="shared" si="22"/>
        <v>48214</v>
      </c>
      <c r="B111" s="92">
        <v>98</v>
      </c>
      <c r="C111" s="93">
        <f t="shared" si="12"/>
        <v>8794.2630385635366</v>
      </c>
      <c r="D111" s="94">
        <f t="shared" si="13"/>
        <v>24.92</v>
      </c>
      <c r="E111" s="94">
        <f t="shared" si="17"/>
        <v>788.21660178887851</v>
      </c>
      <c r="F111" s="94">
        <f t="shared" si="20"/>
        <v>813.13</v>
      </c>
      <c r="G111" s="93">
        <f t="shared" si="14"/>
        <v>8006.0464367746581</v>
      </c>
      <c r="L111" s="141">
        <f t="shared" si="23"/>
        <v>48214</v>
      </c>
      <c r="M111" s="99">
        <v>98</v>
      </c>
      <c r="N111" s="107">
        <f t="shared" si="15"/>
        <v>5827.1761007255782</v>
      </c>
      <c r="O111" s="142">
        <f t="shared" si="18"/>
        <v>16.510000000000002</v>
      </c>
      <c r="P111" s="142">
        <f t="shared" si="19"/>
        <v>522.2810511805543</v>
      </c>
      <c r="Q111" s="142">
        <f t="shared" si="21"/>
        <v>538.79</v>
      </c>
      <c r="R111" s="107">
        <f t="shared" si="16"/>
        <v>5304.8950495450235</v>
      </c>
    </row>
    <row r="112" spans="1:18" x14ac:dyDescent="0.25">
      <c r="A112" s="91">
        <f t="shared" si="22"/>
        <v>48245</v>
      </c>
      <c r="B112" s="92">
        <v>99</v>
      </c>
      <c r="C112" s="93">
        <f t="shared" si="12"/>
        <v>8006.0464367746581</v>
      </c>
      <c r="D112" s="94">
        <f t="shared" si="13"/>
        <v>22.68</v>
      </c>
      <c r="E112" s="94">
        <f t="shared" si="17"/>
        <v>790.4498821606137</v>
      </c>
      <c r="F112" s="94">
        <f t="shared" si="20"/>
        <v>813.13</v>
      </c>
      <c r="G112" s="93">
        <f t="shared" si="14"/>
        <v>7215.5965546140442</v>
      </c>
      <c r="L112" s="141">
        <f t="shared" si="23"/>
        <v>48245</v>
      </c>
      <c r="M112" s="99">
        <v>99</v>
      </c>
      <c r="N112" s="107">
        <f t="shared" si="15"/>
        <v>5304.8950495450235</v>
      </c>
      <c r="O112" s="142">
        <f t="shared" si="18"/>
        <v>15.03</v>
      </c>
      <c r="P112" s="142">
        <f t="shared" si="19"/>
        <v>523.76084749223253</v>
      </c>
      <c r="Q112" s="142">
        <f t="shared" si="21"/>
        <v>538.79</v>
      </c>
      <c r="R112" s="107">
        <f t="shared" si="16"/>
        <v>4781.1342020527909</v>
      </c>
    </row>
    <row r="113" spans="1:18" x14ac:dyDescent="0.25">
      <c r="A113" s="91">
        <f t="shared" si="22"/>
        <v>48274</v>
      </c>
      <c r="B113" s="92">
        <v>100</v>
      </c>
      <c r="C113" s="93">
        <f t="shared" si="12"/>
        <v>7215.5965546140442</v>
      </c>
      <c r="D113" s="94">
        <f t="shared" si="13"/>
        <v>20.440000000000001</v>
      </c>
      <c r="E113" s="94">
        <f t="shared" si="17"/>
        <v>792.68949016006866</v>
      </c>
      <c r="F113" s="94">
        <f t="shared" si="20"/>
        <v>813.13</v>
      </c>
      <c r="G113" s="93">
        <f t="shared" si="14"/>
        <v>6422.9070644539752</v>
      </c>
      <c r="L113" s="141">
        <f t="shared" si="23"/>
        <v>48274</v>
      </c>
      <c r="M113" s="99">
        <v>100</v>
      </c>
      <c r="N113" s="107">
        <f t="shared" si="15"/>
        <v>4781.1342020527909</v>
      </c>
      <c r="O113" s="142">
        <f t="shared" si="18"/>
        <v>13.55</v>
      </c>
      <c r="P113" s="142">
        <f t="shared" si="19"/>
        <v>525.24483656012717</v>
      </c>
      <c r="Q113" s="142">
        <f t="shared" si="21"/>
        <v>538.79</v>
      </c>
      <c r="R113" s="107">
        <f t="shared" si="16"/>
        <v>4255.8893654926633</v>
      </c>
    </row>
    <row r="114" spans="1:18" x14ac:dyDescent="0.25">
      <c r="A114" s="91">
        <f t="shared" si="22"/>
        <v>48305</v>
      </c>
      <c r="B114" s="92">
        <v>101</v>
      </c>
      <c r="C114" s="93">
        <f t="shared" si="12"/>
        <v>6422.9070644539752</v>
      </c>
      <c r="D114" s="94">
        <f t="shared" si="13"/>
        <v>18.2</v>
      </c>
      <c r="E114" s="94">
        <f t="shared" si="17"/>
        <v>794.9354437155223</v>
      </c>
      <c r="F114" s="94">
        <f t="shared" si="20"/>
        <v>813.13</v>
      </c>
      <c r="G114" s="93">
        <f t="shared" si="14"/>
        <v>5627.9716207384527</v>
      </c>
      <c r="L114" s="141">
        <f t="shared" si="23"/>
        <v>48305</v>
      </c>
      <c r="M114" s="99">
        <v>101</v>
      </c>
      <c r="N114" s="107">
        <f t="shared" si="15"/>
        <v>4255.8893654926633</v>
      </c>
      <c r="O114" s="142">
        <f t="shared" si="18"/>
        <v>12.06</v>
      </c>
      <c r="P114" s="142">
        <f t="shared" si="19"/>
        <v>526.73303026371411</v>
      </c>
      <c r="Q114" s="142">
        <f t="shared" si="21"/>
        <v>538.79</v>
      </c>
      <c r="R114" s="107">
        <f t="shared" si="16"/>
        <v>3729.156335228949</v>
      </c>
    </row>
    <row r="115" spans="1:18" x14ac:dyDescent="0.25">
      <c r="A115" s="91">
        <f t="shared" si="22"/>
        <v>48335</v>
      </c>
      <c r="B115" s="92">
        <v>102</v>
      </c>
      <c r="C115" s="93">
        <f t="shared" si="12"/>
        <v>5627.9716207384527</v>
      </c>
      <c r="D115" s="94">
        <f t="shared" si="13"/>
        <v>15.95</v>
      </c>
      <c r="E115" s="94">
        <f t="shared" si="17"/>
        <v>797.1877608060496</v>
      </c>
      <c r="F115" s="94">
        <f t="shared" si="20"/>
        <v>813.13</v>
      </c>
      <c r="G115" s="93">
        <f t="shared" si="14"/>
        <v>4830.7838599324032</v>
      </c>
      <c r="L115" s="141">
        <f t="shared" si="23"/>
        <v>48335</v>
      </c>
      <c r="M115" s="99">
        <v>102</v>
      </c>
      <c r="N115" s="107">
        <f t="shared" si="15"/>
        <v>3729.156335228949</v>
      </c>
      <c r="O115" s="142">
        <f t="shared" si="18"/>
        <v>10.57</v>
      </c>
      <c r="P115" s="142">
        <f t="shared" si="19"/>
        <v>528.22544051612806</v>
      </c>
      <c r="Q115" s="142">
        <f t="shared" si="21"/>
        <v>538.79</v>
      </c>
      <c r="R115" s="107">
        <f t="shared" si="16"/>
        <v>3200.9308947128211</v>
      </c>
    </row>
    <row r="116" spans="1:18" x14ac:dyDescent="0.25">
      <c r="A116" s="91">
        <f t="shared" si="22"/>
        <v>48366</v>
      </c>
      <c r="B116" s="92">
        <v>103</v>
      </c>
      <c r="C116" s="93">
        <f t="shared" si="12"/>
        <v>4830.7838599324032</v>
      </c>
      <c r="D116" s="94">
        <f t="shared" si="13"/>
        <v>13.69</v>
      </c>
      <c r="E116" s="94">
        <f t="shared" si="17"/>
        <v>799.44645946166679</v>
      </c>
      <c r="F116" s="94">
        <f t="shared" si="20"/>
        <v>813.13</v>
      </c>
      <c r="G116" s="93">
        <f t="shared" si="14"/>
        <v>4031.3374004707366</v>
      </c>
      <c r="L116" s="141">
        <f t="shared" si="23"/>
        <v>48366</v>
      </c>
      <c r="M116" s="99">
        <v>103</v>
      </c>
      <c r="N116" s="107">
        <f t="shared" si="15"/>
        <v>3200.9308947128211</v>
      </c>
      <c r="O116" s="142">
        <f t="shared" si="18"/>
        <v>9.07</v>
      </c>
      <c r="P116" s="142">
        <f t="shared" si="19"/>
        <v>529.7220792642571</v>
      </c>
      <c r="Q116" s="142">
        <f t="shared" si="21"/>
        <v>538.79</v>
      </c>
      <c r="R116" s="107">
        <f t="shared" si="16"/>
        <v>2671.2088154485641</v>
      </c>
    </row>
    <row r="117" spans="1:18" x14ac:dyDescent="0.25">
      <c r="A117" s="91">
        <f t="shared" si="22"/>
        <v>48396</v>
      </c>
      <c r="B117" s="92">
        <v>104</v>
      </c>
      <c r="C117" s="93">
        <f t="shared" si="12"/>
        <v>4031.3374004707366</v>
      </c>
      <c r="D117" s="94">
        <f t="shared" si="13"/>
        <v>11.42</v>
      </c>
      <c r="E117" s="94">
        <f t="shared" si="17"/>
        <v>801.71155776347484</v>
      </c>
      <c r="F117" s="94">
        <f t="shared" si="20"/>
        <v>813.13</v>
      </c>
      <c r="G117" s="93">
        <f t="shared" si="14"/>
        <v>3229.6258427072617</v>
      </c>
      <c r="L117" s="141">
        <f t="shared" si="23"/>
        <v>48396</v>
      </c>
      <c r="M117" s="99">
        <v>104</v>
      </c>
      <c r="N117" s="107">
        <f t="shared" si="15"/>
        <v>2671.2088154485641</v>
      </c>
      <c r="O117" s="142">
        <f t="shared" si="18"/>
        <v>7.57</v>
      </c>
      <c r="P117" s="142">
        <f t="shared" si="19"/>
        <v>531.22295848883914</v>
      </c>
      <c r="Q117" s="142">
        <f t="shared" si="21"/>
        <v>538.79</v>
      </c>
      <c r="R117" s="107">
        <f t="shared" si="16"/>
        <v>2139.985856959725</v>
      </c>
    </row>
    <row r="118" spans="1:18" x14ac:dyDescent="0.25">
      <c r="A118" s="91">
        <f t="shared" si="22"/>
        <v>48427</v>
      </c>
      <c r="B118" s="92">
        <v>105</v>
      </c>
      <c r="C118" s="93">
        <f t="shared" si="12"/>
        <v>3229.6258427072617</v>
      </c>
      <c r="D118" s="94">
        <f t="shared" si="13"/>
        <v>9.15</v>
      </c>
      <c r="E118" s="94">
        <f t="shared" si="17"/>
        <v>803.98307384380462</v>
      </c>
      <c r="F118" s="94">
        <f t="shared" si="20"/>
        <v>813.13</v>
      </c>
      <c r="G118" s="93">
        <f t="shared" si="14"/>
        <v>2425.6427688634571</v>
      </c>
      <c r="L118" s="141">
        <f t="shared" si="23"/>
        <v>48427</v>
      </c>
      <c r="M118" s="99">
        <v>105</v>
      </c>
      <c r="N118" s="107">
        <f t="shared" si="15"/>
        <v>2139.985856959725</v>
      </c>
      <c r="O118" s="142">
        <f t="shared" si="18"/>
        <v>6.06</v>
      </c>
      <c r="P118" s="142">
        <f t="shared" si="19"/>
        <v>532.72809020455747</v>
      </c>
      <c r="Q118" s="142">
        <f t="shared" si="21"/>
        <v>538.79</v>
      </c>
      <c r="R118" s="107">
        <f t="shared" si="16"/>
        <v>1607.2577667551675</v>
      </c>
    </row>
    <row r="119" spans="1:18" x14ac:dyDescent="0.25">
      <c r="A119" s="91">
        <f t="shared" si="22"/>
        <v>48458</v>
      </c>
      <c r="B119" s="92">
        <v>106</v>
      </c>
      <c r="C119" s="93">
        <f t="shared" si="12"/>
        <v>2425.6427688634571</v>
      </c>
      <c r="D119" s="94">
        <f t="shared" si="13"/>
        <v>6.87</v>
      </c>
      <c r="E119" s="94">
        <f t="shared" si="17"/>
        <v>806.26102588636206</v>
      </c>
      <c r="F119" s="94">
        <f t="shared" si="20"/>
        <v>813.13</v>
      </c>
      <c r="G119" s="93">
        <f t="shared" si="14"/>
        <v>1619.3817429770952</v>
      </c>
      <c r="L119" s="141">
        <f t="shared" si="23"/>
        <v>48458</v>
      </c>
      <c r="M119" s="99">
        <v>106</v>
      </c>
      <c r="N119" s="107">
        <f t="shared" si="15"/>
        <v>1607.2577667551675</v>
      </c>
      <c r="O119" s="142">
        <f t="shared" si="18"/>
        <v>4.55</v>
      </c>
      <c r="P119" s="142">
        <f t="shared" si="19"/>
        <v>534.23748646013712</v>
      </c>
      <c r="Q119" s="142">
        <f t="shared" si="21"/>
        <v>538.79</v>
      </c>
      <c r="R119" s="107">
        <f t="shared" si="16"/>
        <v>1073.0202802950303</v>
      </c>
    </row>
    <row r="120" spans="1:18" x14ac:dyDescent="0.25">
      <c r="A120" s="91">
        <f t="shared" si="22"/>
        <v>48488</v>
      </c>
      <c r="B120" s="92">
        <v>107</v>
      </c>
      <c r="C120" s="93">
        <f t="shared" si="12"/>
        <v>1619.3817429770952</v>
      </c>
      <c r="D120" s="94">
        <f t="shared" si="13"/>
        <v>4.59</v>
      </c>
      <c r="E120" s="94">
        <f t="shared" si="17"/>
        <v>808.54543212637338</v>
      </c>
      <c r="F120" s="94">
        <f t="shared" si="20"/>
        <v>813.13</v>
      </c>
      <c r="G120" s="93">
        <f t="shared" si="14"/>
        <v>810.83631085072182</v>
      </c>
      <c r="L120" s="141">
        <f t="shared" si="23"/>
        <v>48488</v>
      </c>
      <c r="M120" s="99">
        <v>107</v>
      </c>
      <c r="N120" s="107">
        <f t="shared" si="15"/>
        <v>1073.0202802950303</v>
      </c>
      <c r="O120" s="142">
        <f t="shared" si="18"/>
        <v>3.04</v>
      </c>
      <c r="P120" s="142">
        <f t="shared" si="19"/>
        <v>535.75115933844086</v>
      </c>
      <c r="Q120" s="142">
        <f t="shared" si="21"/>
        <v>538.79</v>
      </c>
      <c r="R120" s="107">
        <f t="shared" si="16"/>
        <v>537.2691209565894</v>
      </c>
    </row>
    <row r="121" spans="1:18" x14ac:dyDescent="0.25">
      <c r="A121" s="91">
        <f t="shared" si="22"/>
        <v>48519</v>
      </c>
      <c r="B121" s="92">
        <v>108</v>
      </c>
      <c r="C121" s="93">
        <f t="shared" si="12"/>
        <v>810.83631085072182</v>
      </c>
      <c r="D121" s="94">
        <f t="shared" si="13"/>
        <v>2.2999999999999998</v>
      </c>
      <c r="E121" s="94">
        <f t="shared" si="17"/>
        <v>810.83631085073148</v>
      </c>
      <c r="F121" s="94">
        <f t="shared" si="20"/>
        <v>813.13</v>
      </c>
      <c r="G121" s="93">
        <f t="shared" si="14"/>
        <v>-9.6633812063373625E-12</v>
      </c>
      <c r="L121" s="141">
        <f t="shared" si="23"/>
        <v>48519</v>
      </c>
      <c r="M121" s="99">
        <v>108</v>
      </c>
      <c r="N121" s="107">
        <f t="shared" si="15"/>
        <v>537.2691209565894</v>
      </c>
      <c r="O121" s="142">
        <f t="shared" si="18"/>
        <v>1.52</v>
      </c>
      <c r="P121" s="142">
        <f t="shared" si="19"/>
        <v>537.26912095656644</v>
      </c>
      <c r="Q121" s="142">
        <f t="shared" si="21"/>
        <v>538.79</v>
      </c>
      <c r="R121" s="107">
        <f t="shared" si="16"/>
        <v>2.2964741219766438E-11</v>
      </c>
    </row>
    <row r="122" spans="1:18" x14ac:dyDescent="0.25">
      <c r="A122" s="91"/>
      <c r="B122" s="92"/>
      <c r="C122" s="93"/>
      <c r="D122" s="94"/>
      <c r="E122" s="94"/>
      <c r="F122" s="94"/>
      <c r="G122" s="93"/>
      <c r="L122" s="141"/>
      <c r="M122" s="99"/>
      <c r="N122" s="107"/>
      <c r="O122" s="142"/>
      <c r="P122" s="142"/>
      <c r="Q122" s="142"/>
      <c r="R122" s="107"/>
    </row>
    <row r="123" spans="1:18" x14ac:dyDescent="0.25">
      <c r="A123" s="91"/>
      <c r="B123" s="92"/>
      <c r="C123" s="93"/>
      <c r="D123" s="94"/>
      <c r="E123" s="94"/>
      <c r="F123" s="94"/>
      <c r="G123" s="93"/>
      <c r="L123" s="141"/>
      <c r="M123" s="99"/>
      <c r="N123" s="107"/>
      <c r="O123" s="142"/>
      <c r="P123" s="142"/>
      <c r="Q123" s="142"/>
      <c r="R123" s="107"/>
    </row>
    <row r="124" spans="1:18" x14ac:dyDescent="0.25">
      <c r="A124" s="91"/>
      <c r="B124" s="92"/>
      <c r="C124" s="93"/>
      <c r="D124" s="94"/>
      <c r="E124" s="94"/>
      <c r="F124" s="94"/>
      <c r="G124" s="93"/>
      <c r="L124" s="141"/>
      <c r="M124" s="99"/>
      <c r="N124" s="107"/>
      <c r="O124" s="142"/>
      <c r="P124" s="142"/>
      <c r="Q124" s="142"/>
      <c r="R124" s="107"/>
    </row>
    <row r="125" spans="1:18" x14ac:dyDescent="0.25">
      <c r="A125" s="91"/>
      <c r="B125" s="92"/>
      <c r="C125" s="93"/>
      <c r="D125" s="94"/>
      <c r="E125" s="94"/>
      <c r="F125" s="94"/>
      <c r="G125" s="93"/>
      <c r="L125" s="141"/>
      <c r="M125" s="99"/>
      <c r="N125" s="107"/>
      <c r="O125" s="142"/>
      <c r="P125" s="142"/>
      <c r="Q125" s="142"/>
      <c r="R125" s="107"/>
    </row>
    <row r="126" spans="1:18" x14ac:dyDescent="0.25">
      <c r="A126" s="91"/>
      <c r="B126" s="92"/>
      <c r="C126" s="93"/>
      <c r="D126" s="94"/>
      <c r="E126" s="94"/>
      <c r="F126" s="94"/>
      <c r="G126" s="93"/>
      <c r="L126" s="141"/>
      <c r="M126" s="99"/>
      <c r="N126" s="107"/>
      <c r="O126" s="142"/>
      <c r="P126" s="142"/>
      <c r="Q126" s="142"/>
      <c r="R126" s="107"/>
    </row>
    <row r="127" spans="1:18" x14ac:dyDescent="0.25">
      <c r="A127" s="91"/>
      <c r="B127" s="92"/>
      <c r="C127" s="93"/>
      <c r="D127" s="94"/>
      <c r="E127" s="94"/>
      <c r="F127" s="94"/>
      <c r="G127" s="93"/>
      <c r="L127" s="141"/>
      <c r="M127" s="99"/>
      <c r="N127" s="107"/>
      <c r="O127" s="142"/>
      <c r="P127" s="142"/>
      <c r="Q127" s="142"/>
      <c r="R127" s="107"/>
    </row>
    <row r="128" spans="1:18" x14ac:dyDescent="0.25">
      <c r="A128" s="91"/>
      <c r="B128" s="92"/>
      <c r="C128" s="93"/>
      <c r="D128" s="94"/>
      <c r="E128" s="94"/>
      <c r="F128" s="94"/>
      <c r="G128" s="93"/>
      <c r="L128" s="141"/>
      <c r="M128" s="99"/>
      <c r="N128" s="107"/>
      <c r="O128" s="142"/>
      <c r="P128" s="142"/>
      <c r="Q128" s="142"/>
      <c r="R128" s="107"/>
    </row>
    <row r="129" spans="1:18" x14ac:dyDescent="0.25">
      <c r="A129" s="91"/>
      <c r="B129" s="92"/>
      <c r="C129" s="93"/>
      <c r="D129" s="94"/>
      <c r="E129" s="94"/>
      <c r="F129" s="94"/>
      <c r="G129" s="93"/>
      <c r="L129" s="141"/>
      <c r="M129" s="99"/>
      <c r="N129" s="107"/>
      <c r="O129" s="142"/>
      <c r="P129" s="142"/>
      <c r="Q129" s="142"/>
      <c r="R129" s="107"/>
    </row>
    <row r="130" spans="1:18" x14ac:dyDescent="0.25">
      <c r="A130" s="91"/>
      <c r="B130" s="92"/>
      <c r="C130" s="93"/>
      <c r="D130" s="94"/>
      <c r="E130" s="94"/>
      <c r="F130" s="94"/>
      <c r="G130" s="93"/>
      <c r="L130" s="141"/>
      <c r="M130" s="99"/>
      <c r="N130" s="107"/>
      <c r="O130" s="142"/>
      <c r="P130" s="142"/>
      <c r="Q130" s="142"/>
      <c r="R130" s="107"/>
    </row>
    <row r="131" spans="1:18" x14ac:dyDescent="0.25">
      <c r="A131" s="91"/>
      <c r="B131" s="92"/>
      <c r="C131" s="93"/>
      <c r="D131" s="94"/>
      <c r="E131" s="94"/>
      <c r="F131" s="94"/>
      <c r="G131" s="93"/>
      <c r="L131" s="141"/>
      <c r="M131" s="99"/>
      <c r="N131" s="107"/>
      <c r="O131" s="142"/>
      <c r="P131" s="142"/>
      <c r="Q131" s="142"/>
      <c r="R131" s="107"/>
    </row>
    <row r="132" spans="1:18" x14ac:dyDescent="0.25">
      <c r="A132" s="91"/>
      <c r="B132" s="92"/>
      <c r="C132" s="93"/>
      <c r="D132" s="94"/>
      <c r="E132" s="94"/>
      <c r="F132" s="94"/>
      <c r="G132" s="93"/>
      <c r="L132" s="141"/>
      <c r="M132" s="99"/>
      <c r="N132" s="107"/>
      <c r="O132" s="142"/>
      <c r="P132" s="142"/>
      <c r="Q132" s="142"/>
      <c r="R132" s="107"/>
    </row>
    <row r="133" spans="1:18" x14ac:dyDescent="0.25">
      <c r="A133" s="91"/>
      <c r="B133" s="92"/>
      <c r="C133" s="93"/>
      <c r="D133" s="94"/>
      <c r="E133" s="94"/>
      <c r="F133" s="94"/>
      <c r="G133" s="93"/>
      <c r="L133" s="141"/>
      <c r="M133" s="99"/>
      <c r="N133" s="107"/>
      <c r="O133" s="142"/>
      <c r="P133" s="142"/>
      <c r="Q133" s="142"/>
      <c r="R133" s="10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DB16-EDED-4047-840A-F9FC23DE48A0}">
  <sheetPr codeName="Sheet64"/>
  <dimension ref="A1:R133"/>
  <sheetViews>
    <sheetView showOutlineSymbols="0" showWhiteSpace="0" topLeftCell="A9" workbookViewId="0">
      <selection activeCell="B4" sqref="B4"/>
    </sheetView>
  </sheetViews>
  <sheetFormatPr defaultColWidth="9.140625" defaultRowHeight="15" x14ac:dyDescent="0.25"/>
  <cols>
    <col min="1" max="1" width="9.140625" style="70"/>
    <col min="2" max="2" width="7.85546875" style="70" customWidth="1"/>
    <col min="3" max="3" width="14.7109375" style="70" customWidth="1"/>
    <col min="4" max="4" width="14.28515625" style="70" customWidth="1"/>
    <col min="5" max="6" width="14.7109375" style="70" customWidth="1"/>
    <col min="7" max="7" width="14.7109375" style="105" customWidth="1"/>
    <col min="8" max="11" width="9.140625" style="70"/>
    <col min="12" max="12" width="9.140625" style="122"/>
    <col min="13" max="13" width="11.28515625" style="122" customWidth="1"/>
    <col min="14" max="14" width="18.85546875" style="122" customWidth="1"/>
    <col min="15" max="15" width="14.28515625" style="122" customWidth="1"/>
    <col min="16" max="17" width="14.7109375" style="122" customWidth="1"/>
    <col min="18" max="18" width="14.7109375" style="156" customWidth="1"/>
    <col min="19" max="16384" width="9.140625" style="70"/>
  </cols>
  <sheetData>
    <row r="1" spans="1:18" x14ac:dyDescent="0.25">
      <c r="A1" s="68"/>
      <c r="B1" s="68"/>
      <c r="C1" s="68"/>
      <c r="D1" s="68"/>
      <c r="E1" s="68"/>
      <c r="F1" s="68"/>
      <c r="G1" s="159"/>
      <c r="L1" s="97"/>
      <c r="M1" s="97"/>
      <c r="N1" s="97"/>
      <c r="O1" s="97"/>
      <c r="P1" s="97"/>
      <c r="Q1" s="97"/>
      <c r="R1" s="153"/>
    </row>
    <row r="2" spans="1:18" x14ac:dyDescent="0.25">
      <c r="A2" s="68"/>
      <c r="B2" s="68"/>
      <c r="C2" s="68"/>
      <c r="D2" s="68"/>
      <c r="E2" s="68"/>
      <c r="F2" s="71"/>
      <c r="G2" s="160"/>
      <c r="L2" s="97"/>
      <c r="M2" s="97"/>
      <c r="N2" s="97"/>
      <c r="O2" s="97"/>
      <c r="P2" s="97"/>
      <c r="Q2" s="99"/>
      <c r="R2" s="154"/>
    </row>
    <row r="3" spans="1:18" x14ac:dyDescent="0.25">
      <c r="A3" s="68"/>
      <c r="B3" s="68"/>
      <c r="C3" s="68"/>
      <c r="D3" s="68"/>
      <c r="E3" s="68"/>
      <c r="F3" s="71"/>
      <c r="G3" s="160"/>
      <c r="L3" s="97"/>
      <c r="M3" s="97"/>
      <c r="N3" s="97"/>
      <c r="O3" s="97"/>
      <c r="P3" s="97"/>
      <c r="Q3" s="99"/>
      <c r="R3" s="154"/>
    </row>
    <row r="4" spans="1:18" ht="21" x14ac:dyDescent="0.35">
      <c r="A4" s="68"/>
      <c r="B4" s="101" t="s">
        <v>53</v>
      </c>
      <c r="C4" s="68"/>
      <c r="D4" s="68"/>
      <c r="E4" s="102"/>
      <c r="F4" s="103" t="s">
        <v>4</v>
      </c>
      <c r="G4" s="161"/>
      <c r="K4" s="105"/>
      <c r="L4" s="97"/>
      <c r="M4" s="106" t="s">
        <v>76</v>
      </c>
      <c r="N4" s="97"/>
      <c r="O4" s="97"/>
      <c r="P4" s="99"/>
      <c r="Q4" s="107"/>
      <c r="R4" s="155"/>
    </row>
    <row r="5" spans="1:18" x14ac:dyDescent="0.25">
      <c r="A5" s="68"/>
      <c r="B5" s="68"/>
      <c r="C5" s="68"/>
      <c r="D5" s="68"/>
      <c r="E5" s="68"/>
      <c r="F5" s="93"/>
      <c r="G5" s="162"/>
      <c r="K5" s="108"/>
      <c r="L5" s="97"/>
      <c r="M5" s="97"/>
      <c r="N5" s="97"/>
      <c r="O5" s="97"/>
      <c r="P5" s="97"/>
      <c r="Q5" s="107"/>
      <c r="R5" s="155"/>
    </row>
    <row r="6" spans="1:18" x14ac:dyDescent="0.25">
      <c r="A6" s="68"/>
      <c r="B6" s="109" t="s">
        <v>56</v>
      </c>
      <c r="C6" s="110"/>
      <c r="D6" s="111"/>
      <c r="E6" s="77">
        <v>45536</v>
      </c>
      <c r="F6" s="112"/>
      <c r="G6" s="162"/>
      <c r="K6" s="113"/>
      <c r="L6" s="97"/>
      <c r="M6" s="114" t="s">
        <v>56</v>
      </c>
      <c r="N6" s="115"/>
      <c r="O6" s="116"/>
      <c r="P6" s="117">
        <f>E6</f>
        <v>45536</v>
      </c>
      <c r="Q6" s="118"/>
      <c r="R6" s="155"/>
    </row>
    <row r="7" spans="1:18" x14ac:dyDescent="0.25">
      <c r="A7" s="68"/>
      <c r="B7" s="119" t="s">
        <v>58</v>
      </c>
      <c r="C7" s="92"/>
      <c r="E7" s="80">
        <v>99</v>
      </c>
      <c r="F7" s="120" t="s">
        <v>59</v>
      </c>
      <c r="G7" s="162"/>
      <c r="K7" s="96"/>
      <c r="L7" s="97"/>
      <c r="M7" s="121" t="s">
        <v>58</v>
      </c>
      <c r="N7" s="99"/>
      <c r="P7" s="123">
        <f>E7</f>
        <v>99</v>
      </c>
      <c r="Q7" s="124" t="s">
        <v>59</v>
      </c>
    </row>
    <row r="8" spans="1:18" x14ac:dyDescent="0.25">
      <c r="A8" s="68"/>
      <c r="B8" s="119" t="s">
        <v>66</v>
      </c>
      <c r="C8" s="92"/>
      <c r="D8" s="125">
        <f>E6-1</f>
        <v>45535</v>
      </c>
      <c r="E8" s="143">
        <v>156143.72446236367</v>
      </c>
      <c r="F8" s="120" t="s">
        <v>62</v>
      </c>
      <c r="G8" s="162"/>
      <c r="K8" s="96"/>
      <c r="L8" s="97"/>
      <c r="M8" s="121" t="s">
        <v>78</v>
      </c>
      <c r="N8" s="99"/>
      <c r="O8" s="126">
        <f>P6-1</f>
        <v>45535</v>
      </c>
      <c r="P8" s="127">
        <v>145703.33586778835</v>
      </c>
      <c r="Q8" s="124" t="s">
        <v>62</v>
      </c>
    </row>
    <row r="9" spans="1:18" x14ac:dyDescent="0.25">
      <c r="A9" s="68"/>
      <c r="B9" s="119" t="s">
        <v>67</v>
      </c>
      <c r="C9" s="92"/>
      <c r="D9" s="125">
        <f>EDATE(D8,E7)</f>
        <v>48548</v>
      </c>
      <c r="E9" s="143">
        <v>0</v>
      </c>
      <c r="F9" s="120" t="s">
        <v>62</v>
      </c>
      <c r="G9" s="162"/>
      <c r="K9" s="96"/>
      <c r="L9" s="97"/>
      <c r="M9" s="121" t="s">
        <v>79</v>
      </c>
      <c r="N9" s="99"/>
      <c r="O9" s="126">
        <f>EDATE(O8,P7)</f>
        <v>48548</v>
      </c>
      <c r="P9" s="127">
        <v>0</v>
      </c>
      <c r="Q9" s="124" t="s">
        <v>62</v>
      </c>
      <c r="R9" s="157"/>
    </row>
    <row r="10" spans="1:18" x14ac:dyDescent="0.25">
      <c r="A10" s="68"/>
      <c r="B10" s="86" t="s">
        <v>77</v>
      </c>
      <c r="C10" s="87"/>
      <c r="D10" s="88"/>
      <c r="E10" s="89">
        <v>3.4000000000000002E-2</v>
      </c>
      <c r="F10" s="90"/>
      <c r="G10" s="163"/>
      <c r="K10" s="96"/>
      <c r="L10" s="97"/>
      <c r="M10" s="131" t="s">
        <v>77</v>
      </c>
      <c r="N10" s="132"/>
      <c r="O10" s="133"/>
      <c r="P10" s="134">
        <v>3.4000000000000002E-2</v>
      </c>
      <c r="Q10" s="135"/>
      <c r="R10" s="155"/>
    </row>
    <row r="11" spans="1:18" x14ac:dyDescent="0.25">
      <c r="A11" s="68"/>
      <c r="B11" s="136"/>
      <c r="C11" s="92"/>
      <c r="E11" s="137"/>
      <c r="F11" s="136"/>
      <c r="G11" s="163"/>
      <c r="K11" s="96"/>
      <c r="L11" s="97"/>
      <c r="M11" s="123"/>
      <c r="N11" s="99"/>
      <c r="P11" s="138"/>
      <c r="Q11" s="123"/>
      <c r="R11" s="155"/>
    </row>
    <row r="12" spans="1:18" x14ac:dyDescent="0.25">
      <c r="E12" s="137"/>
      <c r="K12" s="96"/>
    </row>
    <row r="13" spans="1:18" ht="15.75" thickBot="1" x14ac:dyDescent="0.3">
      <c r="A13" s="139" t="s">
        <v>69</v>
      </c>
      <c r="B13" s="139" t="s">
        <v>70</v>
      </c>
      <c r="C13" s="139" t="s">
        <v>71</v>
      </c>
      <c r="D13" s="139" t="s">
        <v>72</v>
      </c>
      <c r="E13" s="139" t="s">
        <v>73</v>
      </c>
      <c r="F13" s="139" t="s">
        <v>74</v>
      </c>
      <c r="G13" s="164" t="s">
        <v>75</v>
      </c>
      <c r="K13" s="96"/>
      <c r="L13" s="140" t="s">
        <v>69</v>
      </c>
      <c r="M13" s="140" t="s">
        <v>70</v>
      </c>
      <c r="N13" s="140" t="s">
        <v>71</v>
      </c>
      <c r="O13" s="140" t="s">
        <v>72</v>
      </c>
      <c r="P13" s="140" t="s">
        <v>73</v>
      </c>
      <c r="Q13" s="140" t="s">
        <v>74</v>
      </c>
      <c r="R13" s="158" t="s">
        <v>75</v>
      </c>
    </row>
    <row r="14" spans="1:18" x14ac:dyDescent="0.25">
      <c r="A14" s="91">
        <f>E6</f>
        <v>45536</v>
      </c>
      <c r="B14" s="92">
        <v>1</v>
      </c>
      <c r="C14" s="93">
        <f>E8</f>
        <v>156143.72446236367</v>
      </c>
      <c r="D14" s="94">
        <f>ROUND(C14*$E$10/12,2)</f>
        <v>442.41</v>
      </c>
      <c r="E14" s="94">
        <f t="shared" ref="E14:E77" si="0">PPMT($E$10/12,B14,$E$7,-$E$8,$E$9,0)</f>
        <v>1368.5522225728707</v>
      </c>
      <c r="F14" s="94">
        <f>ROUND(PMT($E$10/12,E7,-E8,E9),2)</f>
        <v>1810.96</v>
      </c>
      <c r="G14" s="93">
        <f>C14-E14</f>
        <v>154775.17223979079</v>
      </c>
      <c r="K14" s="96"/>
      <c r="L14" s="141">
        <f>P6</f>
        <v>45536</v>
      </c>
      <c r="M14" s="99">
        <v>1</v>
      </c>
      <c r="N14" s="107">
        <f>P8</f>
        <v>145703.33586778835</v>
      </c>
      <c r="O14" s="142">
        <f>ROUND(N14*$P$10/12,2)</f>
        <v>412.83</v>
      </c>
      <c r="P14" s="142">
        <f>PPMT($P$10/12,M14,$P$7,-$P$8,$P$9,0)</f>
        <v>1277.0453940735001</v>
      </c>
      <c r="Q14" s="142">
        <f>ROUND(PMT($P$10/12,P7,-P8,P9),2)</f>
        <v>1689.87</v>
      </c>
      <c r="R14" s="107">
        <f>N14-P14</f>
        <v>144426.29047371485</v>
      </c>
    </row>
    <row r="15" spans="1:18" x14ac:dyDescent="0.25">
      <c r="A15" s="91">
        <f>EDATE(A14,1)</f>
        <v>45566</v>
      </c>
      <c r="B15" s="92">
        <v>2</v>
      </c>
      <c r="C15" s="93">
        <f>G14</f>
        <v>154775.17223979079</v>
      </c>
      <c r="D15" s="94">
        <f t="shared" ref="D15:D72" si="1">ROUND(C15*$E$10/12,2)</f>
        <v>438.53</v>
      </c>
      <c r="E15" s="94">
        <f t="shared" si="0"/>
        <v>1372.4297872034938</v>
      </c>
      <c r="F15" s="94">
        <f>F14</f>
        <v>1810.96</v>
      </c>
      <c r="G15" s="93">
        <f t="shared" ref="G15:G72" si="2">C15-E15</f>
        <v>153402.74245258729</v>
      </c>
      <c r="K15" s="96"/>
      <c r="L15" s="141">
        <f>EDATE(L14,1)</f>
        <v>45566</v>
      </c>
      <c r="M15" s="99">
        <v>2</v>
      </c>
      <c r="N15" s="107">
        <f>R14</f>
        <v>144426.29047371485</v>
      </c>
      <c r="O15" s="142">
        <f t="shared" ref="O15:O78" si="3">ROUND(N15*$P$10/12,2)</f>
        <v>409.21</v>
      </c>
      <c r="P15" s="142">
        <f t="shared" ref="P15:P78" si="4">PPMT($P$10/12,M15,$P$7,-$P$8,$P$9,0)</f>
        <v>1280.6636893567083</v>
      </c>
      <c r="Q15" s="142">
        <f>Q14</f>
        <v>1689.87</v>
      </c>
      <c r="R15" s="107">
        <f t="shared" ref="R15:R72" si="5">N15-P15</f>
        <v>143145.62678435814</v>
      </c>
    </row>
    <row r="16" spans="1:18" x14ac:dyDescent="0.25">
      <c r="A16" s="91">
        <f>EDATE(A15,1)</f>
        <v>45597</v>
      </c>
      <c r="B16" s="92">
        <v>3</v>
      </c>
      <c r="C16" s="93">
        <f>G15</f>
        <v>153402.74245258729</v>
      </c>
      <c r="D16" s="94">
        <f t="shared" si="1"/>
        <v>434.64</v>
      </c>
      <c r="E16" s="94">
        <f t="shared" si="0"/>
        <v>1376.3183382672373</v>
      </c>
      <c r="F16" s="94">
        <f t="shared" ref="F16:F79" si="6">F15</f>
        <v>1810.96</v>
      </c>
      <c r="G16" s="93">
        <f t="shared" si="2"/>
        <v>152026.42411432005</v>
      </c>
      <c r="K16" s="96"/>
      <c r="L16" s="141">
        <f>EDATE(L15,1)</f>
        <v>45597</v>
      </c>
      <c r="M16" s="99">
        <v>3</v>
      </c>
      <c r="N16" s="107">
        <f>R15</f>
        <v>143145.62678435814</v>
      </c>
      <c r="O16" s="142">
        <f t="shared" si="3"/>
        <v>405.58</v>
      </c>
      <c r="P16" s="142">
        <f t="shared" si="4"/>
        <v>1284.2922364765525</v>
      </c>
      <c r="Q16" s="142">
        <f t="shared" ref="Q16:Q79" si="7">Q15</f>
        <v>1689.87</v>
      </c>
      <c r="R16" s="107">
        <f t="shared" si="5"/>
        <v>141861.33454788159</v>
      </c>
    </row>
    <row r="17" spans="1:18" x14ac:dyDescent="0.25">
      <c r="A17" s="91">
        <f t="shared" ref="A17:A80" si="8">EDATE(A16,1)</f>
        <v>45627</v>
      </c>
      <c r="B17" s="92">
        <v>4</v>
      </c>
      <c r="C17" s="93">
        <f t="shared" ref="C17:C72" si="9">G16</f>
        <v>152026.42411432005</v>
      </c>
      <c r="D17" s="94">
        <f t="shared" si="1"/>
        <v>430.74</v>
      </c>
      <c r="E17" s="94">
        <f t="shared" si="0"/>
        <v>1380.2179068923276</v>
      </c>
      <c r="F17" s="94">
        <f t="shared" si="6"/>
        <v>1810.96</v>
      </c>
      <c r="G17" s="93">
        <f t="shared" si="2"/>
        <v>150646.20620742772</v>
      </c>
      <c r="K17" s="96"/>
      <c r="L17" s="141">
        <f t="shared" ref="L17:L80" si="10">EDATE(L16,1)</f>
        <v>45627</v>
      </c>
      <c r="M17" s="99">
        <v>4</v>
      </c>
      <c r="N17" s="107">
        <f t="shared" ref="N17:N72" si="11">R16</f>
        <v>141861.33454788159</v>
      </c>
      <c r="O17" s="142">
        <f t="shared" si="3"/>
        <v>401.94</v>
      </c>
      <c r="P17" s="142">
        <f t="shared" si="4"/>
        <v>1287.9310644799027</v>
      </c>
      <c r="Q17" s="142">
        <f t="shared" si="7"/>
        <v>1689.87</v>
      </c>
      <c r="R17" s="107">
        <f t="shared" si="5"/>
        <v>140573.40348340169</v>
      </c>
    </row>
    <row r="18" spans="1:18" x14ac:dyDescent="0.25">
      <c r="A18" s="91">
        <f t="shared" si="8"/>
        <v>45658</v>
      </c>
      <c r="B18" s="92">
        <v>5</v>
      </c>
      <c r="C18" s="93">
        <f t="shared" si="9"/>
        <v>150646.20620742772</v>
      </c>
      <c r="D18" s="94">
        <f t="shared" si="1"/>
        <v>426.83</v>
      </c>
      <c r="E18" s="94">
        <f t="shared" si="0"/>
        <v>1384.1285242951892</v>
      </c>
      <c r="F18" s="94">
        <f t="shared" si="6"/>
        <v>1810.96</v>
      </c>
      <c r="G18" s="93">
        <f t="shared" si="2"/>
        <v>149262.07768313252</v>
      </c>
      <c r="K18" s="96"/>
      <c r="L18" s="141">
        <f t="shared" si="10"/>
        <v>45658</v>
      </c>
      <c r="M18" s="99">
        <v>5</v>
      </c>
      <c r="N18" s="107">
        <f t="shared" si="11"/>
        <v>140573.40348340169</v>
      </c>
      <c r="O18" s="142">
        <f t="shared" si="3"/>
        <v>398.29</v>
      </c>
      <c r="P18" s="142">
        <f t="shared" si="4"/>
        <v>1291.5802024959291</v>
      </c>
      <c r="Q18" s="142">
        <f t="shared" si="7"/>
        <v>1689.87</v>
      </c>
      <c r="R18" s="107">
        <f t="shared" si="5"/>
        <v>139281.82328090575</v>
      </c>
    </row>
    <row r="19" spans="1:18" x14ac:dyDescent="0.25">
      <c r="A19" s="91">
        <f t="shared" si="8"/>
        <v>45689</v>
      </c>
      <c r="B19" s="92">
        <v>6</v>
      </c>
      <c r="C19" s="93">
        <f t="shared" si="9"/>
        <v>149262.07768313252</v>
      </c>
      <c r="D19" s="94">
        <f t="shared" si="1"/>
        <v>422.91</v>
      </c>
      <c r="E19" s="94">
        <f t="shared" si="0"/>
        <v>1388.0502217806925</v>
      </c>
      <c r="F19" s="94">
        <f t="shared" si="6"/>
        <v>1810.96</v>
      </c>
      <c r="G19" s="93">
        <f t="shared" si="2"/>
        <v>147874.02746135183</v>
      </c>
      <c r="K19" s="96"/>
      <c r="L19" s="141">
        <f t="shared" si="10"/>
        <v>45689</v>
      </c>
      <c r="M19" s="99">
        <v>6</v>
      </c>
      <c r="N19" s="107">
        <f t="shared" si="11"/>
        <v>139281.82328090575</v>
      </c>
      <c r="O19" s="142">
        <f t="shared" si="3"/>
        <v>394.63</v>
      </c>
      <c r="P19" s="142">
        <f t="shared" si="4"/>
        <v>1295.2396797363344</v>
      </c>
      <c r="Q19" s="142">
        <f t="shared" si="7"/>
        <v>1689.87</v>
      </c>
      <c r="R19" s="107">
        <f t="shared" si="5"/>
        <v>137986.5836011694</v>
      </c>
    </row>
    <row r="20" spans="1:18" x14ac:dyDescent="0.25">
      <c r="A20" s="91">
        <f t="shared" si="8"/>
        <v>45717</v>
      </c>
      <c r="B20" s="92">
        <v>7</v>
      </c>
      <c r="C20" s="93">
        <f t="shared" si="9"/>
        <v>147874.02746135183</v>
      </c>
      <c r="D20" s="94">
        <f t="shared" si="1"/>
        <v>418.98</v>
      </c>
      <c r="E20" s="94">
        <f t="shared" si="0"/>
        <v>1391.9830307424045</v>
      </c>
      <c r="F20" s="94">
        <f t="shared" si="6"/>
        <v>1810.96</v>
      </c>
      <c r="G20" s="93">
        <f t="shared" si="2"/>
        <v>146482.04443060941</v>
      </c>
      <c r="K20" s="96"/>
      <c r="L20" s="141">
        <f t="shared" si="10"/>
        <v>45717</v>
      </c>
      <c r="M20" s="99">
        <v>7</v>
      </c>
      <c r="N20" s="107">
        <f t="shared" si="11"/>
        <v>137986.5836011694</v>
      </c>
      <c r="O20" s="142">
        <f t="shared" si="3"/>
        <v>390.96</v>
      </c>
      <c r="P20" s="142">
        <f t="shared" si="4"/>
        <v>1298.9095254955873</v>
      </c>
      <c r="Q20" s="142">
        <f t="shared" si="7"/>
        <v>1689.87</v>
      </c>
      <c r="R20" s="107">
        <f t="shared" si="5"/>
        <v>136687.67407567383</v>
      </c>
    </row>
    <row r="21" spans="1:18" x14ac:dyDescent="0.25">
      <c r="A21" s="91">
        <f>EDATE(A20,1)</f>
        <v>45748</v>
      </c>
      <c r="B21" s="92">
        <v>8</v>
      </c>
      <c r="C21" s="93">
        <f t="shared" si="9"/>
        <v>146482.04443060941</v>
      </c>
      <c r="D21" s="94">
        <f t="shared" si="1"/>
        <v>415.03</v>
      </c>
      <c r="E21" s="94">
        <f t="shared" si="0"/>
        <v>1395.9269826628413</v>
      </c>
      <c r="F21" s="94">
        <f t="shared" si="6"/>
        <v>1810.96</v>
      </c>
      <c r="G21" s="93">
        <f t="shared" si="2"/>
        <v>145086.11744794657</v>
      </c>
      <c r="K21" s="96"/>
      <c r="L21" s="141">
        <f>EDATE(L20,1)</f>
        <v>45748</v>
      </c>
      <c r="M21" s="99">
        <v>8</v>
      </c>
      <c r="N21" s="107">
        <f t="shared" si="11"/>
        <v>136687.67407567383</v>
      </c>
      <c r="O21" s="142">
        <f t="shared" si="3"/>
        <v>387.28</v>
      </c>
      <c r="P21" s="142">
        <f t="shared" si="4"/>
        <v>1302.589769151158</v>
      </c>
      <c r="Q21" s="142">
        <f t="shared" si="7"/>
        <v>1689.87</v>
      </c>
      <c r="R21" s="107">
        <f t="shared" si="5"/>
        <v>135385.08430652268</v>
      </c>
    </row>
    <row r="22" spans="1:18" x14ac:dyDescent="0.25">
      <c r="A22" s="91">
        <f t="shared" si="8"/>
        <v>45778</v>
      </c>
      <c r="B22" s="92">
        <v>9</v>
      </c>
      <c r="C22" s="93">
        <f t="shared" si="9"/>
        <v>145086.11744794657</v>
      </c>
      <c r="D22" s="94">
        <f t="shared" si="1"/>
        <v>411.08</v>
      </c>
      <c r="E22" s="94">
        <f t="shared" si="0"/>
        <v>1399.8821091137193</v>
      </c>
      <c r="F22" s="94">
        <f t="shared" si="6"/>
        <v>1810.96</v>
      </c>
      <c r="G22" s="93">
        <f t="shared" si="2"/>
        <v>143686.23533883286</v>
      </c>
      <c r="K22" s="96"/>
      <c r="L22" s="141">
        <f t="shared" si="10"/>
        <v>45778</v>
      </c>
      <c r="M22" s="99">
        <v>9</v>
      </c>
      <c r="N22" s="107">
        <f t="shared" si="11"/>
        <v>135385.08430652268</v>
      </c>
      <c r="O22" s="142">
        <f t="shared" si="3"/>
        <v>383.59</v>
      </c>
      <c r="P22" s="142">
        <f t="shared" si="4"/>
        <v>1306.2804401637527</v>
      </c>
      <c r="Q22" s="142">
        <f t="shared" si="7"/>
        <v>1689.87</v>
      </c>
      <c r="R22" s="107">
        <f t="shared" si="5"/>
        <v>134078.80386635894</v>
      </c>
    </row>
    <row r="23" spans="1:18" x14ac:dyDescent="0.25">
      <c r="A23" s="91">
        <f t="shared" si="8"/>
        <v>45809</v>
      </c>
      <c r="B23" s="92">
        <v>10</v>
      </c>
      <c r="C23" s="93">
        <f t="shared" si="9"/>
        <v>143686.23533883286</v>
      </c>
      <c r="D23" s="94">
        <f t="shared" si="1"/>
        <v>407.11</v>
      </c>
      <c r="E23" s="94">
        <f t="shared" si="0"/>
        <v>1403.8484417562079</v>
      </c>
      <c r="F23" s="94">
        <f t="shared" si="6"/>
        <v>1810.96</v>
      </c>
      <c r="G23" s="93">
        <f t="shared" si="2"/>
        <v>142282.38689707665</v>
      </c>
      <c r="K23" s="96"/>
      <c r="L23" s="141">
        <f t="shared" si="10"/>
        <v>45809</v>
      </c>
      <c r="M23" s="99">
        <v>10</v>
      </c>
      <c r="N23" s="107">
        <f t="shared" si="11"/>
        <v>134078.80386635894</v>
      </c>
      <c r="O23" s="142">
        <f t="shared" si="3"/>
        <v>379.89</v>
      </c>
      <c r="P23" s="142">
        <f t="shared" si="4"/>
        <v>1309.9815680775503</v>
      </c>
      <c r="Q23" s="142">
        <f t="shared" si="7"/>
        <v>1689.87</v>
      </c>
      <c r="R23" s="107">
        <f t="shared" si="5"/>
        <v>132768.82229828139</v>
      </c>
    </row>
    <row r="24" spans="1:18" x14ac:dyDescent="0.25">
      <c r="A24" s="91">
        <f t="shared" si="8"/>
        <v>45839</v>
      </c>
      <c r="B24" s="92">
        <v>11</v>
      </c>
      <c r="C24" s="93">
        <f t="shared" si="9"/>
        <v>142282.38689707665</v>
      </c>
      <c r="D24" s="94">
        <f t="shared" si="1"/>
        <v>403.13</v>
      </c>
      <c r="E24" s="94">
        <f t="shared" si="0"/>
        <v>1407.826012341184</v>
      </c>
      <c r="F24" s="94">
        <f t="shared" si="6"/>
        <v>1810.96</v>
      </c>
      <c r="G24" s="93">
        <f t="shared" si="2"/>
        <v>140874.56088473546</v>
      </c>
      <c r="L24" s="141">
        <f t="shared" si="10"/>
        <v>45839</v>
      </c>
      <c r="M24" s="99">
        <v>11</v>
      </c>
      <c r="N24" s="107">
        <f t="shared" si="11"/>
        <v>132768.82229828139</v>
      </c>
      <c r="O24" s="142">
        <f t="shared" si="3"/>
        <v>376.18</v>
      </c>
      <c r="P24" s="142">
        <f t="shared" si="4"/>
        <v>1313.6931825204367</v>
      </c>
      <c r="Q24" s="142">
        <f t="shared" si="7"/>
        <v>1689.87</v>
      </c>
      <c r="R24" s="107">
        <f t="shared" si="5"/>
        <v>131455.12911576097</v>
      </c>
    </row>
    <row r="25" spans="1:18" x14ac:dyDescent="0.25">
      <c r="A25" s="91">
        <f t="shared" si="8"/>
        <v>45870</v>
      </c>
      <c r="B25" s="92">
        <v>12</v>
      </c>
      <c r="C25" s="93">
        <f t="shared" si="9"/>
        <v>140874.56088473546</v>
      </c>
      <c r="D25" s="94">
        <f t="shared" si="1"/>
        <v>399.14</v>
      </c>
      <c r="E25" s="94">
        <f t="shared" si="0"/>
        <v>1411.8148527094841</v>
      </c>
      <c r="F25" s="94">
        <f t="shared" si="6"/>
        <v>1810.96</v>
      </c>
      <c r="G25" s="93">
        <f t="shared" si="2"/>
        <v>139462.74603202599</v>
      </c>
      <c r="L25" s="141">
        <f t="shared" si="10"/>
        <v>45870</v>
      </c>
      <c r="M25" s="99">
        <v>12</v>
      </c>
      <c r="N25" s="107">
        <f t="shared" si="11"/>
        <v>131455.12911576097</v>
      </c>
      <c r="O25" s="142">
        <f t="shared" si="3"/>
        <v>372.46</v>
      </c>
      <c r="P25" s="142">
        <f t="shared" si="4"/>
        <v>1317.4153132042447</v>
      </c>
      <c r="Q25" s="142">
        <f t="shared" si="7"/>
        <v>1689.87</v>
      </c>
      <c r="R25" s="107">
        <f t="shared" si="5"/>
        <v>130137.71380255673</v>
      </c>
    </row>
    <row r="26" spans="1:18" x14ac:dyDescent="0.25">
      <c r="A26" s="91">
        <f t="shared" si="8"/>
        <v>45901</v>
      </c>
      <c r="B26" s="92">
        <v>13</v>
      </c>
      <c r="C26" s="93">
        <f t="shared" si="9"/>
        <v>139462.74603202599</v>
      </c>
      <c r="D26" s="94">
        <f t="shared" si="1"/>
        <v>395.14</v>
      </c>
      <c r="E26" s="94">
        <f t="shared" si="0"/>
        <v>1415.8149947921609</v>
      </c>
      <c r="F26" s="94">
        <f t="shared" si="6"/>
        <v>1810.96</v>
      </c>
      <c r="G26" s="93">
        <f t="shared" si="2"/>
        <v>138046.93103723382</v>
      </c>
      <c r="L26" s="141">
        <f t="shared" si="10"/>
        <v>45901</v>
      </c>
      <c r="M26" s="99">
        <v>13</v>
      </c>
      <c r="N26" s="107">
        <f t="shared" si="11"/>
        <v>130137.71380255673</v>
      </c>
      <c r="O26" s="142">
        <f t="shared" si="3"/>
        <v>368.72</v>
      </c>
      <c r="P26" s="142">
        <f t="shared" si="4"/>
        <v>1321.1479899249898</v>
      </c>
      <c r="Q26" s="142">
        <f t="shared" si="7"/>
        <v>1689.87</v>
      </c>
      <c r="R26" s="107">
        <f t="shared" si="5"/>
        <v>128816.56581263174</v>
      </c>
    </row>
    <row r="27" spans="1:18" x14ac:dyDescent="0.25">
      <c r="A27" s="91">
        <f t="shared" si="8"/>
        <v>45931</v>
      </c>
      <c r="B27" s="92">
        <v>14</v>
      </c>
      <c r="C27" s="93">
        <f t="shared" si="9"/>
        <v>138046.93103723382</v>
      </c>
      <c r="D27" s="94">
        <f t="shared" si="1"/>
        <v>391.13</v>
      </c>
      <c r="E27" s="94">
        <f t="shared" si="0"/>
        <v>1419.8264706107386</v>
      </c>
      <c r="F27" s="94">
        <f t="shared" si="6"/>
        <v>1810.96</v>
      </c>
      <c r="G27" s="93">
        <f t="shared" si="2"/>
        <v>136627.10456662308</v>
      </c>
      <c r="L27" s="141">
        <f t="shared" si="10"/>
        <v>45931</v>
      </c>
      <c r="M27" s="99">
        <v>14</v>
      </c>
      <c r="N27" s="107">
        <f t="shared" si="11"/>
        <v>128816.56581263174</v>
      </c>
      <c r="O27" s="142">
        <f t="shared" si="3"/>
        <v>364.98</v>
      </c>
      <c r="P27" s="142">
        <f t="shared" si="4"/>
        <v>1324.8912425631106</v>
      </c>
      <c r="Q27" s="142">
        <f t="shared" si="7"/>
        <v>1689.87</v>
      </c>
      <c r="R27" s="107">
        <f t="shared" si="5"/>
        <v>127491.67457006863</v>
      </c>
    </row>
    <row r="28" spans="1:18" x14ac:dyDescent="0.25">
      <c r="A28" s="91">
        <f t="shared" si="8"/>
        <v>45962</v>
      </c>
      <c r="B28" s="92">
        <v>15</v>
      </c>
      <c r="C28" s="93">
        <f t="shared" si="9"/>
        <v>136627.10456662308</v>
      </c>
      <c r="D28" s="94">
        <f t="shared" si="1"/>
        <v>387.11</v>
      </c>
      <c r="E28" s="94">
        <f t="shared" si="0"/>
        <v>1423.8493122774692</v>
      </c>
      <c r="F28" s="94">
        <f t="shared" si="6"/>
        <v>1810.96</v>
      </c>
      <c r="G28" s="93">
        <f t="shared" si="2"/>
        <v>135203.2552543456</v>
      </c>
      <c r="L28" s="141">
        <f t="shared" si="10"/>
        <v>45962</v>
      </c>
      <c r="M28" s="99">
        <v>15</v>
      </c>
      <c r="N28" s="107">
        <f t="shared" si="11"/>
        <v>127491.67457006863</v>
      </c>
      <c r="O28" s="142">
        <f t="shared" si="3"/>
        <v>361.23</v>
      </c>
      <c r="P28" s="142">
        <f t="shared" si="4"/>
        <v>1328.6451010837061</v>
      </c>
      <c r="Q28" s="142">
        <f t="shared" si="7"/>
        <v>1689.87</v>
      </c>
      <c r="R28" s="107">
        <f t="shared" si="5"/>
        <v>126163.02946898493</v>
      </c>
    </row>
    <row r="29" spans="1:18" x14ac:dyDescent="0.25">
      <c r="A29" s="91">
        <f t="shared" si="8"/>
        <v>45992</v>
      </c>
      <c r="B29" s="92">
        <v>16</v>
      </c>
      <c r="C29" s="93">
        <f t="shared" si="9"/>
        <v>135203.2552543456</v>
      </c>
      <c r="D29" s="94">
        <f t="shared" si="1"/>
        <v>383.08</v>
      </c>
      <c r="E29" s="94">
        <f t="shared" si="0"/>
        <v>1427.8835519955885</v>
      </c>
      <c r="F29" s="94">
        <f t="shared" si="6"/>
        <v>1810.96</v>
      </c>
      <c r="G29" s="93">
        <f t="shared" si="2"/>
        <v>133775.37170235001</v>
      </c>
      <c r="L29" s="141">
        <f t="shared" si="10"/>
        <v>45992</v>
      </c>
      <c r="M29" s="99">
        <v>16</v>
      </c>
      <c r="N29" s="107">
        <f t="shared" si="11"/>
        <v>126163.02946898493</v>
      </c>
      <c r="O29" s="142">
        <f t="shared" si="3"/>
        <v>357.46</v>
      </c>
      <c r="P29" s="142">
        <f t="shared" si="4"/>
        <v>1332.4095955367768</v>
      </c>
      <c r="Q29" s="142">
        <f t="shared" si="7"/>
        <v>1689.87</v>
      </c>
      <c r="R29" s="107">
        <f t="shared" si="5"/>
        <v>124830.61987344814</v>
      </c>
    </row>
    <row r="30" spans="1:18" x14ac:dyDescent="0.25">
      <c r="A30" s="91">
        <f t="shared" si="8"/>
        <v>46023</v>
      </c>
      <c r="B30" s="92">
        <v>17</v>
      </c>
      <c r="C30" s="93">
        <f t="shared" si="9"/>
        <v>133775.37170235001</v>
      </c>
      <c r="D30" s="94">
        <f t="shared" si="1"/>
        <v>379.03</v>
      </c>
      <c r="E30" s="94">
        <f t="shared" si="0"/>
        <v>1431.929222059576</v>
      </c>
      <c r="F30" s="94">
        <f t="shared" si="6"/>
        <v>1810.96</v>
      </c>
      <c r="G30" s="93">
        <f t="shared" si="2"/>
        <v>132343.44248029043</v>
      </c>
      <c r="L30" s="141">
        <f t="shared" si="10"/>
        <v>46023</v>
      </c>
      <c r="M30" s="99">
        <v>17</v>
      </c>
      <c r="N30" s="107">
        <f t="shared" si="11"/>
        <v>124830.61987344814</v>
      </c>
      <c r="O30" s="142">
        <f t="shared" si="3"/>
        <v>353.69</v>
      </c>
      <c r="P30" s="142">
        <f t="shared" si="4"/>
        <v>1336.184756057464</v>
      </c>
      <c r="Q30" s="142">
        <f t="shared" si="7"/>
        <v>1689.87</v>
      </c>
      <c r="R30" s="107">
        <f t="shared" si="5"/>
        <v>123494.43511739068</v>
      </c>
    </row>
    <row r="31" spans="1:18" x14ac:dyDescent="0.25">
      <c r="A31" s="91">
        <f t="shared" si="8"/>
        <v>46054</v>
      </c>
      <c r="B31" s="92">
        <v>18</v>
      </c>
      <c r="C31" s="93">
        <f t="shared" si="9"/>
        <v>132343.44248029043</v>
      </c>
      <c r="D31" s="94">
        <f t="shared" si="1"/>
        <v>374.97</v>
      </c>
      <c r="E31" s="94">
        <f t="shared" si="0"/>
        <v>1435.9863548554115</v>
      </c>
      <c r="F31" s="94">
        <f t="shared" si="6"/>
        <v>1810.96</v>
      </c>
      <c r="G31" s="93">
        <f t="shared" si="2"/>
        <v>130907.45612543501</v>
      </c>
      <c r="L31" s="141">
        <f t="shared" si="10"/>
        <v>46054</v>
      </c>
      <c r="M31" s="99">
        <v>18</v>
      </c>
      <c r="N31" s="107">
        <f t="shared" si="11"/>
        <v>123494.43511739068</v>
      </c>
      <c r="O31" s="142">
        <f t="shared" si="3"/>
        <v>349.9</v>
      </c>
      <c r="P31" s="142">
        <f t="shared" si="4"/>
        <v>1339.9706128662938</v>
      </c>
      <c r="Q31" s="142">
        <f t="shared" si="7"/>
        <v>1689.87</v>
      </c>
      <c r="R31" s="107">
        <f t="shared" si="5"/>
        <v>122154.46450452438</v>
      </c>
    </row>
    <row r="32" spans="1:18" x14ac:dyDescent="0.25">
      <c r="A32" s="91">
        <f t="shared" si="8"/>
        <v>46082</v>
      </c>
      <c r="B32" s="92">
        <v>19</v>
      </c>
      <c r="C32" s="93">
        <f t="shared" si="9"/>
        <v>130907.45612543501</v>
      </c>
      <c r="D32" s="94">
        <f t="shared" si="1"/>
        <v>370.9</v>
      </c>
      <c r="E32" s="94">
        <f t="shared" si="0"/>
        <v>1440.0549828608353</v>
      </c>
      <c r="F32" s="94">
        <f t="shared" si="6"/>
        <v>1810.96</v>
      </c>
      <c r="G32" s="93">
        <f t="shared" si="2"/>
        <v>129467.40114257418</v>
      </c>
      <c r="L32" s="141">
        <f t="shared" si="10"/>
        <v>46082</v>
      </c>
      <c r="M32" s="99">
        <v>19</v>
      </c>
      <c r="N32" s="107">
        <f t="shared" si="11"/>
        <v>122154.46450452438</v>
      </c>
      <c r="O32" s="142">
        <f t="shared" si="3"/>
        <v>346.1</v>
      </c>
      <c r="P32" s="142">
        <f t="shared" si="4"/>
        <v>1343.7671962694149</v>
      </c>
      <c r="Q32" s="142">
        <f t="shared" si="7"/>
        <v>1689.87</v>
      </c>
      <c r="R32" s="107">
        <f t="shared" si="5"/>
        <v>120810.69730825497</v>
      </c>
    </row>
    <row r="33" spans="1:18" x14ac:dyDescent="0.25">
      <c r="A33" s="91">
        <f t="shared" si="8"/>
        <v>46113</v>
      </c>
      <c r="B33" s="92">
        <v>20</v>
      </c>
      <c r="C33" s="93">
        <f t="shared" si="9"/>
        <v>129467.40114257418</v>
      </c>
      <c r="D33" s="94">
        <f t="shared" si="1"/>
        <v>366.82</v>
      </c>
      <c r="E33" s="94">
        <f t="shared" si="0"/>
        <v>1444.1351386456076</v>
      </c>
      <c r="F33" s="94">
        <f t="shared" si="6"/>
        <v>1810.96</v>
      </c>
      <c r="G33" s="93">
        <f t="shared" si="2"/>
        <v>128023.26600392857</v>
      </c>
      <c r="L33" s="141">
        <f t="shared" si="10"/>
        <v>46113</v>
      </c>
      <c r="M33" s="99">
        <v>20</v>
      </c>
      <c r="N33" s="107">
        <f t="shared" si="11"/>
        <v>120810.69730825497</v>
      </c>
      <c r="O33" s="142">
        <f t="shared" si="3"/>
        <v>342.3</v>
      </c>
      <c r="P33" s="142">
        <f t="shared" si="4"/>
        <v>1347.5745366588449</v>
      </c>
      <c r="Q33" s="142">
        <f t="shared" si="7"/>
        <v>1689.87</v>
      </c>
      <c r="R33" s="107">
        <f t="shared" si="5"/>
        <v>119463.12277159613</v>
      </c>
    </row>
    <row r="34" spans="1:18" x14ac:dyDescent="0.25">
      <c r="A34" s="91">
        <f t="shared" si="8"/>
        <v>46143</v>
      </c>
      <c r="B34" s="92">
        <v>21</v>
      </c>
      <c r="C34" s="93">
        <f t="shared" si="9"/>
        <v>128023.26600392857</v>
      </c>
      <c r="D34" s="94">
        <f t="shared" si="1"/>
        <v>362.73</v>
      </c>
      <c r="E34" s="94">
        <f t="shared" si="0"/>
        <v>1448.2268548717702</v>
      </c>
      <c r="F34" s="94">
        <f t="shared" si="6"/>
        <v>1810.96</v>
      </c>
      <c r="G34" s="93">
        <f t="shared" si="2"/>
        <v>126575.0391490568</v>
      </c>
      <c r="L34" s="141">
        <f t="shared" si="10"/>
        <v>46143</v>
      </c>
      <c r="M34" s="99">
        <v>21</v>
      </c>
      <c r="N34" s="107">
        <f t="shared" si="11"/>
        <v>119463.12277159613</v>
      </c>
      <c r="O34" s="142">
        <f t="shared" si="3"/>
        <v>338.48</v>
      </c>
      <c r="P34" s="142">
        <f t="shared" si="4"/>
        <v>1351.3926645127117</v>
      </c>
      <c r="Q34" s="142">
        <f t="shared" si="7"/>
        <v>1689.87</v>
      </c>
      <c r="R34" s="107">
        <f t="shared" si="5"/>
        <v>118111.73010708342</v>
      </c>
    </row>
    <row r="35" spans="1:18" x14ac:dyDescent="0.25">
      <c r="A35" s="91">
        <f t="shared" si="8"/>
        <v>46174</v>
      </c>
      <c r="B35" s="92">
        <v>22</v>
      </c>
      <c r="C35" s="93">
        <f t="shared" si="9"/>
        <v>126575.0391490568</v>
      </c>
      <c r="D35" s="94">
        <f t="shared" si="1"/>
        <v>358.63</v>
      </c>
      <c r="E35" s="94">
        <f t="shared" si="0"/>
        <v>1452.3301642939068</v>
      </c>
      <c r="F35" s="94">
        <f t="shared" si="6"/>
        <v>1810.96</v>
      </c>
      <c r="G35" s="93">
        <f t="shared" si="2"/>
        <v>125122.7089847629</v>
      </c>
      <c r="L35" s="141">
        <f t="shared" si="10"/>
        <v>46174</v>
      </c>
      <c r="M35" s="99">
        <v>22</v>
      </c>
      <c r="N35" s="107">
        <f t="shared" si="11"/>
        <v>118111.73010708342</v>
      </c>
      <c r="O35" s="142">
        <f t="shared" si="3"/>
        <v>334.65</v>
      </c>
      <c r="P35" s="142">
        <f t="shared" si="4"/>
        <v>1355.2216103954977</v>
      </c>
      <c r="Q35" s="142">
        <f t="shared" si="7"/>
        <v>1689.87</v>
      </c>
      <c r="R35" s="107">
        <f t="shared" si="5"/>
        <v>116756.50849668792</v>
      </c>
    </row>
    <row r="36" spans="1:18" x14ac:dyDescent="0.25">
      <c r="A36" s="91">
        <f t="shared" si="8"/>
        <v>46204</v>
      </c>
      <c r="B36" s="92">
        <v>23</v>
      </c>
      <c r="C36" s="93">
        <f t="shared" si="9"/>
        <v>125122.7089847629</v>
      </c>
      <c r="D36" s="94">
        <f t="shared" si="1"/>
        <v>354.51</v>
      </c>
      <c r="E36" s="94">
        <f t="shared" si="0"/>
        <v>1456.4450997594063</v>
      </c>
      <c r="F36" s="94">
        <f t="shared" si="6"/>
        <v>1810.96</v>
      </c>
      <c r="G36" s="93">
        <f t="shared" si="2"/>
        <v>123666.26388500349</v>
      </c>
      <c r="L36" s="141">
        <f t="shared" si="10"/>
        <v>46204</v>
      </c>
      <c r="M36" s="99">
        <v>23</v>
      </c>
      <c r="N36" s="107">
        <f t="shared" si="11"/>
        <v>116756.50849668792</v>
      </c>
      <c r="O36" s="142">
        <f t="shared" si="3"/>
        <v>330.81</v>
      </c>
      <c r="P36" s="142">
        <f t="shared" si="4"/>
        <v>1359.0614049582848</v>
      </c>
      <c r="Q36" s="142">
        <f t="shared" si="7"/>
        <v>1689.87</v>
      </c>
      <c r="R36" s="107">
        <f t="shared" si="5"/>
        <v>115397.44709172964</v>
      </c>
    </row>
    <row r="37" spans="1:18" x14ac:dyDescent="0.25">
      <c r="A37" s="91">
        <f t="shared" si="8"/>
        <v>46235</v>
      </c>
      <c r="B37" s="92">
        <v>24</v>
      </c>
      <c r="C37" s="93">
        <f t="shared" si="9"/>
        <v>123666.26388500349</v>
      </c>
      <c r="D37" s="94">
        <f t="shared" si="1"/>
        <v>350.39</v>
      </c>
      <c r="E37" s="94">
        <f t="shared" si="0"/>
        <v>1460.5716942087247</v>
      </c>
      <c r="F37" s="94">
        <f t="shared" si="6"/>
        <v>1810.96</v>
      </c>
      <c r="G37" s="93">
        <f t="shared" si="2"/>
        <v>122205.69219079475</v>
      </c>
      <c r="L37" s="141">
        <f t="shared" si="10"/>
        <v>46235</v>
      </c>
      <c r="M37" s="99">
        <v>24</v>
      </c>
      <c r="N37" s="107">
        <f t="shared" si="11"/>
        <v>115397.44709172964</v>
      </c>
      <c r="O37" s="142">
        <f t="shared" si="3"/>
        <v>326.95999999999998</v>
      </c>
      <c r="P37" s="142">
        <f t="shared" si="4"/>
        <v>1362.9120789390001</v>
      </c>
      <c r="Q37" s="142">
        <f t="shared" si="7"/>
        <v>1689.87</v>
      </c>
      <c r="R37" s="107">
        <f t="shared" si="5"/>
        <v>114034.53501279064</v>
      </c>
    </row>
    <row r="38" spans="1:18" x14ac:dyDescent="0.25">
      <c r="A38" s="91">
        <f t="shared" si="8"/>
        <v>46266</v>
      </c>
      <c r="B38" s="92">
        <v>25</v>
      </c>
      <c r="C38" s="93">
        <f t="shared" si="9"/>
        <v>122205.69219079475</v>
      </c>
      <c r="D38" s="94">
        <f t="shared" si="1"/>
        <v>346.25</v>
      </c>
      <c r="E38" s="94">
        <f t="shared" si="0"/>
        <v>1464.7099806756494</v>
      </c>
      <c r="F38" s="94">
        <f t="shared" si="6"/>
        <v>1810.96</v>
      </c>
      <c r="G38" s="93">
        <f t="shared" si="2"/>
        <v>120740.98221011911</v>
      </c>
      <c r="L38" s="141">
        <f t="shared" si="10"/>
        <v>46266</v>
      </c>
      <c r="M38" s="99">
        <v>25</v>
      </c>
      <c r="N38" s="107">
        <f t="shared" si="11"/>
        <v>114034.53501279064</v>
      </c>
      <c r="O38" s="142">
        <f t="shared" si="3"/>
        <v>323.10000000000002</v>
      </c>
      <c r="P38" s="142">
        <f t="shared" si="4"/>
        <v>1366.7736631626606</v>
      </c>
      <c r="Q38" s="142">
        <f t="shared" si="7"/>
        <v>1689.87</v>
      </c>
      <c r="R38" s="107">
        <f t="shared" si="5"/>
        <v>112667.76134962798</v>
      </c>
    </row>
    <row r="39" spans="1:18" x14ac:dyDescent="0.25">
      <c r="A39" s="91">
        <f t="shared" si="8"/>
        <v>46296</v>
      </c>
      <c r="B39" s="92">
        <v>26</v>
      </c>
      <c r="C39" s="93">
        <f t="shared" si="9"/>
        <v>120740.98221011911</v>
      </c>
      <c r="D39" s="94">
        <f t="shared" si="1"/>
        <v>342.1</v>
      </c>
      <c r="E39" s="94">
        <f t="shared" si="0"/>
        <v>1468.8599922875635</v>
      </c>
      <c r="F39" s="94">
        <f t="shared" si="6"/>
        <v>1810.96</v>
      </c>
      <c r="G39" s="93">
        <f t="shared" si="2"/>
        <v>119272.12221783155</v>
      </c>
      <c r="L39" s="141">
        <f t="shared" si="10"/>
        <v>46296</v>
      </c>
      <c r="M39" s="99">
        <v>26</v>
      </c>
      <c r="N39" s="107">
        <f t="shared" si="11"/>
        <v>112667.76134962798</v>
      </c>
      <c r="O39" s="142">
        <f t="shared" si="3"/>
        <v>319.23</v>
      </c>
      <c r="P39" s="142">
        <f t="shared" si="4"/>
        <v>1370.6461885416213</v>
      </c>
      <c r="Q39" s="142">
        <f t="shared" si="7"/>
        <v>1689.87</v>
      </c>
      <c r="R39" s="107">
        <f t="shared" si="5"/>
        <v>111297.11516108636</v>
      </c>
    </row>
    <row r="40" spans="1:18" x14ac:dyDescent="0.25">
      <c r="A40" s="91">
        <f t="shared" si="8"/>
        <v>46327</v>
      </c>
      <c r="B40" s="92">
        <v>27</v>
      </c>
      <c r="C40" s="93">
        <f t="shared" si="9"/>
        <v>119272.12221783155</v>
      </c>
      <c r="D40" s="94">
        <f t="shared" si="1"/>
        <v>337.94</v>
      </c>
      <c r="E40" s="94">
        <f t="shared" si="0"/>
        <v>1473.0217622657117</v>
      </c>
      <c r="F40" s="94">
        <f t="shared" si="6"/>
        <v>1810.96</v>
      </c>
      <c r="G40" s="93">
        <f t="shared" si="2"/>
        <v>117799.10045556584</v>
      </c>
      <c r="L40" s="141">
        <f t="shared" si="10"/>
        <v>46327</v>
      </c>
      <c r="M40" s="99">
        <v>27</v>
      </c>
      <c r="N40" s="107">
        <f t="shared" si="11"/>
        <v>111297.11516108636</v>
      </c>
      <c r="O40" s="142">
        <f t="shared" si="3"/>
        <v>315.33999999999997</v>
      </c>
      <c r="P40" s="142">
        <f t="shared" si="4"/>
        <v>1374.5296860758226</v>
      </c>
      <c r="Q40" s="142">
        <f t="shared" si="7"/>
        <v>1689.87</v>
      </c>
      <c r="R40" s="107">
        <f t="shared" si="5"/>
        <v>109922.58547501054</v>
      </c>
    </row>
    <row r="41" spans="1:18" x14ac:dyDescent="0.25">
      <c r="A41" s="91">
        <f t="shared" si="8"/>
        <v>46357</v>
      </c>
      <c r="B41" s="92">
        <v>28</v>
      </c>
      <c r="C41" s="93">
        <f t="shared" si="9"/>
        <v>117799.10045556584</v>
      </c>
      <c r="D41" s="94">
        <f t="shared" si="1"/>
        <v>333.76</v>
      </c>
      <c r="E41" s="94">
        <f t="shared" si="0"/>
        <v>1477.1953239254647</v>
      </c>
      <c r="F41" s="94">
        <f t="shared" si="6"/>
        <v>1810.96</v>
      </c>
      <c r="G41" s="93">
        <f t="shared" si="2"/>
        <v>116321.90513164038</v>
      </c>
      <c r="L41" s="141">
        <f t="shared" si="10"/>
        <v>46357</v>
      </c>
      <c r="M41" s="99">
        <v>28</v>
      </c>
      <c r="N41" s="107">
        <f t="shared" si="11"/>
        <v>109922.58547501054</v>
      </c>
      <c r="O41" s="142">
        <f t="shared" si="3"/>
        <v>311.45</v>
      </c>
      <c r="P41" s="142">
        <f t="shared" si="4"/>
        <v>1378.4241868530376</v>
      </c>
      <c r="Q41" s="142">
        <f t="shared" si="7"/>
        <v>1689.87</v>
      </c>
      <c r="R41" s="107">
        <f t="shared" si="5"/>
        <v>108544.1612881575</v>
      </c>
    </row>
    <row r="42" spans="1:18" x14ac:dyDescent="0.25">
      <c r="A42" s="91">
        <f t="shared" si="8"/>
        <v>46388</v>
      </c>
      <c r="B42" s="92">
        <v>29</v>
      </c>
      <c r="C42" s="93">
        <f t="shared" si="9"/>
        <v>116321.90513164038</v>
      </c>
      <c r="D42" s="94">
        <f t="shared" si="1"/>
        <v>329.58</v>
      </c>
      <c r="E42" s="94">
        <f t="shared" si="0"/>
        <v>1481.3807106765867</v>
      </c>
      <c r="F42" s="94">
        <f t="shared" si="6"/>
        <v>1810.96</v>
      </c>
      <c r="G42" s="93">
        <f t="shared" si="2"/>
        <v>114840.52442096379</v>
      </c>
      <c r="L42" s="141">
        <f t="shared" si="10"/>
        <v>46388</v>
      </c>
      <c r="M42" s="99">
        <v>29</v>
      </c>
      <c r="N42" s="107">
        <f t="shared" si="11"/>
        <v>108544.1612881575</v>
      </c>
      <c r="O42" s="142">
        <f t="shared" si="3"/>
        <v>307.54000000000002</v>
      </c>
      <c r="P42" s="142">
        <f t="shared" si="4"/>
        <v>1382.3297220491211</v>
      </c>
      <c r="Q42" s="142">
        <f t="shared" si="7"/>
        <v>1689.87</v>
      </c>
      <c r="R42" s="107">
        <f t="shared" si="5"/>
        <v>107161.83156610838</v>
      </c>
    </row>
    <row r="43" spans="1:18" x14ac:dyDescent="0.25">
      <c r="A43" s="91">
        <f t="shared" si="8"/>
        <v>46419</v>
      </c>
      <c r="B43" s="92">
        <v>30</v>
      </c>
      <c r="C43" s="93">
        <f t="shared" si="9"/>
        <v>114840.52442096379</v>
      </c>
      <c r="D43" s="94">
        <f t="shared" si="1"/>
        <v>325.38</v>
      </c>
      <c r="E43" s="94">
        <f t="shared" si="0"/>
        <v>1485.5779560235037</v>
      </c>
      <c r="F43" s="94">
        <f t="shared" si="6"/>
        <v>1810.96</v>
      </c>
      <c r="G43" s="93">
        <f t="shared" si="2"/>
        <v>113354.94646494028</v>
      </c>
      <c r="L43" s="141">
        <f t="shared" si="10"/>
        <v>46419</v>
      </c>
      <c r="M43" s="99">
        <v>30</v>
      </c>
      <c r="N43" s="107">
        <f t="shared" si="11"/>
        <v>107161.83156610838</v>
      </c>
      <c r="O43" s="142">
        <f t="shared" si="3"/>
        <v>303.63</v>
      </c>
      <c r="P43" s="142">
        <f t="shared" si="4"/>
        <v>1386.2463229282603</v>
      </c>
      <c r="Q43" s="142">
        <f t="shared" si="7"/>
        <v>1689.87</v>
      </c>
      <c r="R43" s="107">
        <f t="shared" si="5"/>
        <v>105775.58524318012</v>
      </c>
    </row>
    <row r="44" spans="1:18" x14ac:dyDescent="0.25">
      <c r="A44" s="91">
        <f t="shared" si="8"/>
        <v>46447</v>
      </c>
      <c r="B44" s="92">
        <v>31</v>
      </c>
      <c r="C44" s="93">
        <f t="shared" si="9"/>
        <v>113354.94646494028</v>
      </c>
      <c r="D44" s="94">
        <f t="shared" si="1"/>
        <v>321.17</v>
      </c>
      <c r="E44" s="94">
        <f t="shared" si="0"/>
        <v>1489.7870935655703</v>
      </c>
      <c r="F44" s="94">
        <f t="shared" si="6"/>
        <v>1810.96</v>
      </c>
      <c r="G44" s="93">
        <f t="shared" si="2"/>
        <v>111865.15937137471</v>
      </c>
      <c r="L44" s="141">
        <f t="shared" si="10"/>
        <v>46447</v>
      </c>
      <c r="M44" s="99">
        <v>31</v>
      </c>
      <c r="N44" s="107">
        <f t="shared" si="11"/>
        <v>105775.58524318012</v>
      </c>
      <c r="O44" s="142">
        <f t="shared" si="3"/>
        <v>299.7</v>
      </c>
      <c r="P44" s="142">
        <f t="shared" si="4"/>
        <v>1390.1740208432236</v>
      </c>
      <c r="Q44" s="142">
        <f t="shared" si="7"/>
        <v>1689.87</v>
      </c>
      <c r="R44" s="107">
        <f t="shared" si="5"/>
        <v>104385.4112223369</v>
      </c>
    </row>
    <row r="45" spans="1:18" x14ac:dyDescent="0.25">
      <c r="A45" s="91">
        <f t="shared" si="8"/>
        <v>46478</v>
      </c>
      <c r="B45" s="92">
        <v>32</v>
      </c>
      <c r="C45" s="93">
        <f t="shared" si="9"/>
        <v>111865.15937137471</v>
      </c>
      <c r="D45" s="94">
        <f t="shared" si="1"/>
        <v>316.95</v>
      </c>
      <c r="E45" s="94">
        <f t="shared" si="0"/>
        <v>1494.0081569973395</v>
      </c>
      <c r="F45" s="94">
        <f t="shared" si="6"/>
        <v>1810.96</v>
      </c>
      <c r="G45" s="93">
        <f t="shared" si="2"/>
        <v>110371.15121437737</v>
      </c>
      <c r="L45" s="141">
        <f t="shared" si="10"/>
        <v>46478</v>
      </c>
      <c r="M45" s="99">
        <v>32</v>
      </c>
      <c r="N45" s="107">
        <f t="shared" si="11"/>
        <v>104385.4112223369</v>
      </c>
      <c r="O45" s="142">
        <f t="shared" si="3"/>
        <v>295.76</v>
      </c>
      <c r="P45" s="142">
        <f t="shared" si="4"/>
        <v>1394.1128472356127</v>
      </c>
      <c r="Q45" s="142">
        <f t="shared" si="7"/>
        <v>1689.87</v>
      </c>
      <c r="R45" s="107">
        <f t="shared" si="5"/>
        <v>102991.29837510129</v>
      </c>
    </row>
    <row r="46" spans="1:18" x14ac:dyDescent="0.25">
      <c r="A46" s="91">
        <f t="shared" si="8"/>
        <v>46508</v>
      </c>
      <c r="B46" s="92">
        <v>33</v>
      </c>
      <c r="C46" s="93">
        <f t="shared" si="9"/>
        <v>110371.15121437737</v>
      </c>
      <c r="D46" s="94">
        <f t="shared" si="1"/>
        <v>312.72000000000003</v>
      </c>
      <c r="E46" s="94">
        <f t="shared" si="0"/>
        <v>1498.2411801088322</v>
      </c>
      <c r="F46" s="94">
        <f t="shared" si="6"/>
        <v>1810.96</v>
      </c>
      <c r="G46" s="93">
        <f t="shared" si="2"/>
        <v>108872.91003426854</v>
      </c>
      <c r="L46" s="141">
        <f t="shared" si="10"/>
        <v>46508</v>
      </c>
      <c r="M46" s="99">
        <v>33</v>
      </c>
      <c r="N46" s="107">
        <f t="shared" si="11"/>
        <v>102991.29837510129</v>
      </c>
      <c r="O46" s="142">
        <f t="shared" si="3"/>
        <v>291.81</v>
      </c>
      <c r="P46" s="142">
        <f t="shared" si="4"/>
        <v>1398.0628336361137</v>
      </c>
      <c r="Q46" s="142">
        <f t="shared" si="7"/>
        <v>1689.87</v>
      </c>
      <c r="R46" s="107">
        <f t="shared" si="5"/>
        <v>101593.23554146518</v>
      </c>
    </row>
    <row r="47" spans="1:18" x14ac:dyDescent="0.25">
      <c r="A47" s="91">
        <f t="shared" si="8"/>
        <v>46539</v>
      </c>
      <c r="B47" s="92">
        <v>34</v>
      </c>
      <c r="C47" s="93">
        <f t="shared" si="9"/>
        <v>108872.91003426854</v>
      </c>
      <c r="D47" s="94">
        <f t="shared" si="1"/>
        <v>308.47000000000003</v>
      </c>
      <c r="E47" s="94">
        <f t="shared" si="0"/>
        <v>1502.4861967858069</v>
      </c>
      <c r="F47" s="94">
        <f t="shared" si="6"/>
        <v>1810.96</v>
      </c>
      <c r="G47" s="93">
        <f t="shared" si="2"/>
        <v>107370.42383748274</v>
      </c>
      <c r="L47" s="141">
        <f t="shared" si="10"/>
        <v>46539</v>
      </c>
      <c r="M47" s="99">
        <v>34</v>
      </c>
      <c r="N47" s="107">
        <f t="shared" si="11"/>
        <v>101593.23554146518</v>
      </c>
      <c r="O47" s="142">
        <f t="shared" si="3"/>
        <v>287.85000000000002</v>
      </c>
      <c r="P47" s="142">
        <f t="shared" si="4"/>
        <v>1402.0240116647492</v>
      </c>
      <c r="Q47" s="142">
        <f t="shared" si="7"/>
        <v>1689.87</v>
      </c>
      <c r="R47" s="107">
        <f t="shared" si="5"/>
        <v>100191.21152980044</v>
      </c>
    </row>
    <row r="48" spans="1:18" x14ac:dyDescent="0.25">
      <c r="A48" s="91">
        <f t="shared" si="8"/>
        <v>46569</v>
      </c>
      <c r="B48" s="92">
        <v>35</v>
      </c>
      <c r="C48" s="93">
        <f t="shared" si="9"/>
        <v>107370.42383748274</v>
      </c>
      <c r="D48" s="94">
        <f t="shared" si="1"/>
        <v>304.22000000000003</v>
      </c>
      <c r="E48" s="94">
        <f t="shared" si="0"/>
        <v>1506.7432410100332</v>
      </c>
      <c r="F48" s="94">
        <f t="shared" si="6"/>
        <v>1810.96</v>
      </c>
      <c r="G48" s="93">
        <f t="shared" si="2"/>
        <v>105863.68059647271</v>
      </c>
      <c r="L48" s="141">
        <f t="shared" si="10"/>
        <v>46569</v>
      </c>
      <c r="M48" s="99">
        <v>35</v>
      </c>
      <c r="N48" s="107">
        <f t="shared" si="11"/>
        <v>100191.21152980044</v>
      </c>
      <c r="O48" s="142">
        <f t="shared" si="3"/>
        <v>283.88</v>
      </c>
      <c r="P48" s="142">
        <f t="shared" si="4"/>
        <v>1405.9964130311328</v>
      </c>
      <c r="Q48" s="142">
        <f t="shared" si="7"/>
        <v>1689.87</v>
      </c>
      <c r="R48" s="107">
        <f t="shared" si="5"/>
        <v>98785.215116769308</v>
      </c>
    </row>
    <row r="49" spans="1:18" x14ac:dyDescent="0.25">
      <c r="A49" s="91">
        <f t="shared" si="8"/>
        <v>46600</v>
      </c>
      <c r="B49" s="92">
        <v>36</v>
      </c>
      <c r="C49" s="93">
        <f t="shared" si="9"/>
        <v>105863.68059647271</v>
      </c>
      <c r="D49" s="94">
        <f t="shared" si="1"/>
        <v>299.95</v>
      </c>
      <c r="E49" s="94">
        <f t="shared" si="0"/>
        <v>1511.0123468595616</v>
      </c>
      <c r="F49" s="94">
        <f t="shared" si="6"/>
        <v>1810.96</v>
      </c>
      <c r="G49" s="93">
        <f t="shared" si="2"/>
        <v>104352.66824961315</v>
      </c>
      <c r="L49" s="141">
        <f t="shared" si="10"/>
        <v>46600</v>
      </c>
      <c r="M49" s="99">
        <v>36</v>
      </c>
      <c r="N49" s="107">
        <f t="shared" si="11"/>
        <v>98785.215116769308</v>
      </c>
      <c r="O49" s="142">
        <f t="shared" si="3"/>
        <v>279.89</v>
      </c>
      <c r="P49" s="142">
        <f t="shared" si="4"/>
        <v>1409.980069534721</v>
      </c>
      <c r="Q49" s="142">
        <f t="shared" si="7"/>
        <v>1689.87</v>
      </c>
      <c r="R49" s="107">
        <f t="shared" si="5"/>
        <v>97375.235047234586</v>
      </c>
    </row>
    <row r="50" spans="1:18" x14ac:dyDescent="0.25">
      <c r="A50" s="91">
        <f t="shared" si="8"/>
        <v>46631</v>
      </c>
      <c r="B50" s="92">
        <v>37</v>
      </c>
      <c r="C50" s="93">
        <f t="shared" si="9"/>
        <v>104352.66824961315</v>
      </c>
      <c r="D50" s="94">
        <f t="shared" si="1"/>
        <v>295.67</v>
      </c>
      <c r="E50" s="94">
        <f t="shared" si="0"/>
        <v>1515.2935485089974</v>
      </c>
      <c r="F50" s="94">
        <f t="shared" si="6"/>
        <v>1810.96</v>
      </c>
      <c r="G50" s="93">
        <f t="shared" si="2"/>
        <v>102837.37470110416</v>
      </c>
      <c r="L50" s="141">
        <f t="shared" si="10"/>
        <v>46631</v>
      </c>
      <c r="M50" s="99">
        <v>37</v>
      </c>
      <c r="N50" s="107">
        <f t="shared" si="11"/>
        <v>97375.235047234586</v>
      </c>
      <c r="O50" s="142">
        <f t="shared" si="3"/>
        <v>275.89999999999998</v>
      </c>
      <c r="P50" s="142">
        <f t="shared" si="4"/>
        <v>1413.9750130650693</v>
      </c>
      <c r="Q50" s="142">
        <f t="shared" si="7"/>
        <v>1689.87</v>
      </c>
      <c r="R50" s="107">
        <f t="shared" si="5"/>
        <v>95961.260034169522</v>
      </c>
    </row>
    <row r="51" spans="1:18" x14ac:dyDescent="0.25">
      <c r="A51" s="91">
        <f t="shared" si="8"/>
        <v>46661</v>
      </c>
      <c r="B51" s="92">
        <v>38</v>
      </c>
      <c r="C51" s="93">
        <f t="shared" si="9"/>
        <v>102837.37470110416</v>
      </c>
      <c r="D51" s="94">
        <f t="shared" si="1"/>
        <v>291.37</v>
      </c>
      <c r="E51" s="94">
        <f t="shared" si="0"/>
        <v>1519.5868802297725</v>
      </c>
      <c r="F51" s="94">
        <f t="shared" si="6"/>
        <v>1810.96</v>
      </c>
      <c r="G51" s="93">
        <f t="shared" si="2"/>
        <v>101317.78782087438</v>
      </c>
      <c r="L51" s="141">
        <f t="shared" si="10"/>
        <v>46661</v>
      </c>
      <c r="M51" s="99">
        <v>38</v>
      </c>
      <c r="N51" s="107">
        <f t="shared" si="11"/>
        <v>95961.260034169522</v>
      </c>
      <c r="O51" s="142">
        <f t="shared" si="3"/>
        <v>271.89</v>
      </c>
      <c r="P51" s="142">
        <f t="shared" si="4"/>
        <v>1417.981275602087</v>
      </c>
      <c r="Q51" s="142">
        <f t="shared" si="7"/>
        <v>1689.87</v>
      </c>
      <c r="R51" s="107">
        <f t="shared" si="5"/>
        <v>94543.278758567438</v>
      </c>
    </row>
    <row r="52" spans="1:18" x14ac:dyDescent="0.25">
      <c r="A52" s="91">
        <f t="shared" si="8"/>
        <v>46692</v>
      </c>
      <c r="B52" s="92">
        <v>39</v>
      </c>
      <c r="C52" s="93">
        <f t="shared" si="9"/>
        <v>101317.78782087438</v>
      </c>
      <c r="D52" s="94">
        <f t="shared" si="1"/>
        <v>287.07</v>
      </c>
      <c r="E52" s="94">
        <f t="shared" si="0"/>
        <v>1523.8923763904236</v>
      </c>
      <c r="F52" s="94">
        <f t="shared" si="6"/>
        <v>1810.96</v>
      </c>
      <c r="G52" s="93">
        <f t="shared" si="2"/>
        <v>99793.895444483962</v>
      </c>
      <c r="L52" s="141">
        <f t="shared" si="10"/>
        <v>46692</v>
      </c>
      <c r="M52" s="99">
        <v>39</v>
      </c>
      <c r="N52" s="107">
        <f t="shared" si="11"/>
        <v>94543.278758567438</v>
      </c>
      <c r="O52" s="142">
        <f t="shared" si="3"/>
        <v>267.87</v>
      </c>
      <c r="P52" s="142">
        <f t="shared" si="4"/>
        <v>1421.9988892162928</v>
      </c>
      <c r="Q52" s="142">
        <f t="shared" si="7"/>
        <v>1689.87</v>
      </c>
      <c r="R52" s="107">
        <f t="shared" si="5"/>
        <v>93121.279869351143</v>
      </c>
    </row>
    <row r="53" spans="1:18" x14ac:dyDescent="0.25">
      <c r="A53" s="91">
        <f t="shared" si="8"/>
        <v>46722</v>
      </c>
      <c r="B53" s="92">
        <v>40</v>
      </c>
      <c r="C53" s="93">
        <f t="shared" si="9"/>
        <v>99793.895444483962</v>
      </c>
      <c r="D53" s="94">
        <f t="shared" si="1"/>
        <v>282.75</v>
      </c>
      <c r="E53" s="94">
        <f t="shared" si="0"/>
        <v>1528.210071456863</v>
      </c>
      <c r="F53" s="94">
        <f t="shared" si="6"/>
        <v>1810.96</v>
      </c>
      <c r="G53" s="93">
        <f t="shared" si="2"/>
        <v>98265.685373027096</v>
      </c>
      <c r="L53" s="141">
        <f t="shared" si="10"/>
        <v>46722</v>
      </c>
      <c r="M53" s="99">
        <v>40</v>
      </c>
      <c r="N53" s="107">
        <f t="shared" si="11"/>
        <v>93121.279869351143</v>
      </c>
      <c r="O53" s="142">
        <f t="shared" si="3"/>
        <v>263.83999999999997</v>
      </c>
      <c r="P53" s="142">
        <f t="shared" si="4"/>
        <v>1426.0278860690726</v>
      </c>
      <c r="Q53" s="142">
        <f t="shared" si="7"/>
        <v>1689.87</v>
      </c>
      <c r="R53" s="107">
        <f t="shared" si="5"/>
        <v>91695.251983282069</v>
      </c>
    </row>
    <row r="54" spans="1:18" x14ac:dyDescent="0.25">
      <c r="A54" s="91">
        <f t="shared" si="8"/>
        <v>46753</v>
      </c>
      <c r="B54" s="92">
        <v>41</v>
      </c>
      <c r="C54" s="93">
        <f t="shared" si="9"/>
        <v>98265.685373027096</v>
      </c>
      <c r="D54" s="94">
        <f t="shared" si="1"/>
        <v>278.42</v>
      </c>
      <c r="E54" s="94">
        <f t="shared" si="0"/>
        <v>1532.5399999926578</v>
      </c>
      <c r="F54" s="94">
        <f t="shared" si="6"/>
        <v>1810.96</v>
      </c>
      <c r="G54" s="93">
        <f t="shared" si="2"/>
        <v>96733.145373034436</v>
      </c>
      <c r="L54" s="141">
        <f t="shared" si="10"/>
        <v>46753</v>
      </c>
      <c r="M54" s="99">
        <v>41</v>
      </c>
      <c r="N54" s="107">
        <f t="shared" si="11"/>
        <v>91695.251983282069</v>
      </c>
      <c r="O54" s="142">
        <f t="shared" si="3"/>
        <v>259.8</v>
      </c>
      <c r="P54" s="142">
        <f t="shared" si="4"/>
        <v>1430.0682984129348</v>
      </c>
      <c r="Q54" s="142">
        <f t="shared" si="7"/>
        <v>1689.87</v>
      </c>
      <c r="R54" s="107">
        <f t="shared" si="5"/>
        <v>90265.183684869131</v>
      </c>
    </row>
    <row r="55" spans="1:18" x14ac:dyDescent="0.25">
      <c r="A55" s="91">
        <f t="shared" si="8"/>
        <v>46784</v>
      </c>
      <c r="B55" s="92">
        <v>42</v>
      </c>
      <c r="C55" s="93">
        <f t="shared" si="9"/>
        <v>96733.145373034436</v>
      </c>
      <c r="D55" s="94">
        <f t="shared" si="1"/>
        <v>274.08</v>
      </c>
      <c r="E55" s="94">
        <f t="shared" si="0"/>
        <v>1536.8821966593034</v>
      </c>
      <c r="F55" s="94">
        <f t="shared" si="6"/>
        <v>1810.96</v>
      </c>
      <c r="G55" s="93">
        <f t="shared" si="2"/>
        <v>95196.263176375127</v>
      </c>
      <c r="L55" s="141">
        <f t="shared" si="10"/>
        <v>46784</v>
      </c>
      <c r="M55" s="99">
        <v>42</v>
      </c>
      <c r="N55" s="107">
        <f t="shared" si="11"/>
        <v>90265.183684869131</v>
      </c>
      <c r="O55" s="142">
        <f t="shared" si="3"/>
        <v>255.75</v>
      </c>
      <c r="P55" s="142">
        <f t="shared" si="4"/>
        <v>1434.1201585917715</v>
      </c>
      <c r="Q55" s="142">
        <f t="shared" si="7"/>
        <v>1689.87</v>
      </c>
      <c r="R55" s="107">
        <f t="shared" si="5"/>
        <v>88831.063526277358</v>
      </c>
    </row>
    <row r="56" spans="1:18" x14ac:dyDescent="0.25">
      <c r="A56" s="91">
        <f t="shared" si="8"/>
        <v>46813</v>
      </c>
      <c r="B56" s="92">
        <v>43</v>
      </c>
      <c r="C56" s="93">
        <f t="shared" si="9"/>
        <v>95196.263176375127</v>
      </c>
      <c r="D56" s="94">
        <f t="shared" si="1"/>
        <v>269.72000000000003</v>
      </c>
      <c r="E56" s="94">
        <f t="shared" si="0"/>
        <v>1541.2366962165049</v>
      </c>
      <c r="F56" s="94">
        <f t="shared" si="6"/>
        <v>1810.96</v>
      </c>
      <c r="G56" s="93">
        <f t="shared" si="2"/>
        <v>93655.026480158616</v>
      </c>
      <c r="L56" s="141">
        <f t="shared" si="10"/>
        <v>46813</v>
      </c>
      <c r="M56" s="99">
        <v>43</v>
      </c>
      <c r="N56" s="107">
        <f t="shared" si="11"/>
        <v>88831.063526277358</v>
      </c>
      <c r="O56" s="142">
        <f t="shared" si="3"/>
        <v>251.69</v>
      </c>
      <c r="P56" s="142">
        <f t="shared" si="4"/>
        <v>1438.1834990411148</v>
      </c>
      <c r="Q56" s="142">
        <f t="shared" si="7"/>
        <v>1689.87</v>
      </c>
      <c r="R56" s="107">
        <f t="shared" si="5"/>
        <v>87392.880027236242</v>
      </c>
    </row>
    <row r="57" spans="1:18" x14ac:dyDescent="0.25">
      <c r="A57" s="91">
        <f t="shared" si="8"/>
        <v>46844</v>
      </c>
      <c r="B57" s="92">
        <v>44</v>
      </c>
      <c r="C57" s="93">
        <f t="shared" si="9"/>
        <v>93655.026480158616</v>
      </c>
      <c r="D57" s="94">
        <f t="shared" si="1"/>
        <v>265.36</v>
      </c>
      <c r="E57" s="94">
        <f t="shared" si="0"/>
        <v>1545.6035335224517</v>
      </c>
      <c r="F57" s="94">
        <f t="shared" si="6"/>
        <v>1810.96</v>
      </c>
      <c r="G57" s="93">
        <f t="shared" si="2"/>
        <v>92109.422946636158</v>
      </c>
      <c r="L57" s="141">
        <f t="shared" si="10"/>
        <v>46844</v>
      </c>
      <c r="M57" s="99">
        <v>44</v>
      </c>
      <c r="N57" s="107">
        <f t="shared" si="11"/>
        <v>87392.880027236242</v>
      </c>
      <c r="O57" s="142">
        <f t="shared" si="3"/>
        <v>247.61</v>
      </c>
      <c r="P57" s="142">
        <f t="shared" si="4"/>
        <v>1442.2583522883981</v>
      </c>
      <c r="Q57" s="142">
        <f t="shared" si="7"/>
        <v>1689.87</v>
      </c>
      <c r="R57" s="107">
        <f t="shared" si="5"/>
        <v>85950.621674947848</v>
      </c>
    </row>
    <row r="58" spans="1:18" x14ac:dyDescent="0.25">
      <c r="A58" s="91">
        <f t="shared" si="8"/>
        <v>46874</v>
      </c>
      <c r="B58" s="92">
        <v>45</v>
      </c>
      <c r="C58" s="93">
        <f t="shared" si="9"/>
        <v>92109.422946636158</v>
      </c>
      <c r="D58" s="94">
        <f t="shared" si="1"/>
        <v>260.98</v>
      </c>
      <c r="E58" s="94">
        <f t="shared" si="0"/>
        <v>1549.9827435340987</v>
      </c>
      <c r="F58" s="94">
        <f t="shared" si="6"/>
        <v>1810.96</v>
      </c>
      <c r="G58" s="93">
        <f t="shared" si="2"/>
        <v>90559.440203102058</v>
      </c>
      <c r="L58" s="141">
        <f t="shared" si="10"/>
        <v>46874</v>
      </c>
      <c r="M58" s="99">
        <v>45</v>
      </c>
      <c r="N58" s="107">
        <f t="shared" si="11"/>
        <v>85950.621674947848</v>
      </c>
      <c r="O58" s="142">
        <f t="shared" si="3"/>
        <v>243.53</v>
      </c>
      <c r="P58" s="142">
        <f t="shared" si="4"/>
        <v>1446.3447509532152</v>
      </c>
      <c r="Q58" s="142">
        <f t="shared" si="7"/>
        <v>1689.87</v>
      </c>
      <c r="R58" s="107">
        <f t="shared" si="5"/>
        <v>84504.276923994636</v>
      </c>
    </row>
    <row r="59" spans="1:18" x14ac:dyDescent="0.25">
      <c r="A59" s="91">
        <f t="shared" si="8"/>
        <v>46905</v>
      </c>
      <c r="B59" s="92">
        <v>46</v>
      </c>
      <c r="C59" s="93">
        <f t="shared" si="9"/>
        <v>90559.440203102058</v>
      </c>
      <c r="D59" s="94">
        <f t="shared" si="1"/>
        <v>256.58999999999997</v>
      </c>
      <c r="E59" s="94">
        <f t="shared" si="0"/>
        <v>1554.374361307445</v>
      </c>
      <c r="F59" s="94">
        <f t="shared" si="6"/>
        <v>1810.96</v>
      </c>
      <c r="G59" s="93">
        <f t="shared" si="2"/>
        <v>89005.065841794611</v>
      </c>
      <c r="L59" s="141">
        <f t="shared" si="10"/>
        <v>46905</v>
      </c>
      <c r="M59" s="99">
        <v>46</v>
      </c>
      <c r="N59" s="107">
        <f t="shared" si="11"/>
        <v>84504.276923994636</v>
      </c>
      <c r="O59" s="142">
        <f t="shared" si="3"/>
        <v>239.43</v>
      </c>
      <c r="P59" s="142">
        <f t="shared" si="4"/>
        <v>1450.4427277475825</v>
      </c>
      <c r="Q59" s="142">
        <f t="shared" si="7"/>
        <v>1689.87</v>
      </c>
      <c r="R59" s="107">
        <f t="shared" si="5"/>
        <v>83053.834196247059</v>
      </c>
    </row>
    <row r="60" spans="1:18" x14ac:dyDescent="0.25">
      <c r="A60" s="91">
        <f t="shared" si="8"/>
        <v>46935</v>
      </c>
      <c r="B60" s="92">
        <v>47</v>
      </c>
      <c r="C60" s="93">
        <f t="shared" si="9"/>
        <v>89005.065841794611</v>
      </c>
      <c r="D60" s="94">
        <f t="shared" si="1"/>
        <v>252.18</v>
      </c>
      <c r="E60" s="94">
        <f t="shared" si="0"/>
        <v>1558.7784219978162</v>
      </c>
      <c r="F60" s="94">
        <f t="shared" si="6"/>
        <v>1810.96</v>
      </c>
      <c r="G60" s="93">
        <f t="shared" si="2"/>
        <v>87446.28741979679</v>
      </c>
      <c r="L60" s="141">
        <f t="shared" si="10"/>
        <v>46935</v>
      </c>
      <c r="M60" s="99">
        <v>47</v>
      </c>
      <c r="N60" s="107">
        <f t="shared" si="11"/>
        <v>83053.834196247059</v>
      </c>
      <c r="O60" s="142">
        <f t="shared" si="3"/>
        <v>235.32</v>
      </c>
      <c r="P60" s="142">
        <f t="shared" si="4"/>
        <v>1454.5523154762006</v>
      </c>
      <c r="Q60" s="142">
        <f t="shared" si="7"/>
        <v>1689.87</v>
      </c>
      <c r="R60" s="107">
        <f t="shared" si="5"/>
        <v>81599.281880770854</v>
      </c>
    </row>
    <row r="61" spans="1:18" x14ac:dyDescent="0.25">
      <c r="A61" s="91">
        <f t="shared" si="8"/>
        <v>46966</v>
      </c>
      <c r="B61" s="92">
        <v>48</v>
      </c>
      <c r="C61" s="93">
        <f t="shared" si="9"/>
        <v>87446.28741979679</v>
      </c>
      <c r="D61" s="94">
        <f t="shared" si="1"/>
        <v>247.76</v>
      </c>
      <c r="E61" s="94">
        <f t="shared" si="0"/>
        <v>1563.1949608601433</v>
      </c>
      <c r="F61" s="94">
        <f t="shared" si="6"/>
        <v>1810.96</v>
      </c>
      <c r="G61" s="93">
        <f t="shared" si="2"/>
        <v>85883.092458936648</v>
      </c>
      <c r="L61" s="141">
        <f t="shared" si="10"/>
        <v>46966</v>
      </c>
      <c r="M61" s="99">
        <v>48</v>
      </c>
      <c r="N61" s="107">
        <f t="shared" si="11"/>
        <v>81599.281880770854</v>
      </c>
      <c r="O61" s="142">
        <f t="shared" si="3"/>
        <v>231.2</v>
      </c>
      <c r="P61" s="142">
        <f t="shared" si="4"/>
        <v>1458.6735470367166</v>
      </c>
      <c r="Q61" s="142">
        <f t="shared" si="7"/>
        <v>1689.87</v>
      </c>
      <c r="R61" s="107">
        <f t="shared" si="5"/>
        <v>80140.608333734141</v>
      </c>
    </row>
    <row r="62" spans="1:18" x14ac:dyDescent="0.25">
      <c r="A62" s="91">
        <f t="shared" si="8"/>
        <v>46997</v>
      </c>
      <c r="B62" s="92">
        <v>49</v>
      </c>
      <c r="C62" s="93">
        <f t="shared" si="9"/>
        <v>85883.092458936648</v>
      </c>
      <c r="D62" s="94">
        <f t="shared" si="1"/>
        <v>243.34</v>
      </c>
      <c r="E62" s="94">
        <f t="shared" si="0"/>
        <v>1567.6240132492471</v>
      </c>
      <c r="F62" s="94">
        <f t="shared" si="6"/>
        <v>1810.96</v>
      </c>
      <c r="G62" s="93">
        <f t="shared" si="2"/>
        <v>84315.468445687395</v>
      </c>
      <c r="L62" s="141">
        <f t="shared" si="10"/>
        <v>46997</v>
      </c>
      <c r="M62" s="99">
        <v>49</v>
      </c>
      <c r="N62" s="107">
        <f t="shared" si="11"/>
        <v>80140.608333734141</v>
      </c>
      <c r="O62" s="142">
        <f t="shared" si="3"/>
        <v>227.07</v>
      </c>
      <c r="P62" s="142">
        <f t="shared" si="4"/>
        <v>1462.8064554199873</v>
      </c>
      <c r="Q62" s="142">
        <f t="shared" si="7"/>
        <v>1689.87</v>
      </c>
      <c r="R62" s="107">
        <f t="shared" si="5"/>
        <v>78677.80187831416</v>
      </c>
    </row>
    <row r="63" spans="1:18" x14ac:dyDescent="0.25">
      <c r="A63" s="91">
        <f t="shared" si="8"/>
        <v>47027</v>
      </c>
      <c r="B63" s="92">
        <v>50</v>
      </c>
      <c r="C63" s="93">
        <f t="shared" si="9"/>
        <v>84315.468445687395</v>
      </c>
      <c r="D63" s="94">
        <f t="shared" si="1"/>
        <v>238.89</v>
      </c>
      <c r="E63" s="94">
        <f t="shared" si="0"/>
        <v>1572.0656146201202</v>
      </c>
      <c r="F63" s="94">
        <f t="shared" si="6"/>
        <v>1810.96</v>
      </c>
      <c r="G63" s="93">
        <f t="shared" si="2"/>
        <v>82743.402831067273</v>
      </c>
      <c r="L63" s="141">
        <f t="shared" si="10"/>
        <v>47027</v>
      </c>
      <c r="M63" s="99">
        <v>50</v>
      </c>
      <c r="N63" s="107">
        <f t="shared" si="11"/>
        <v>78677.80187831416</v>
      </c>
      <c r="O63" s="142">
        <f t="shared" si="3"/>
        <v>222.92</v>
      </c>
      <c r="P63" s="142">
        <f t="shared" si="4"/>
        <v>1466.951073710344</v>
      </c>
      <c r="Q63" s="142">
        <f t="shared" si="7"/>
        <v>1689.87</v>
      </c>
      <c r="R63" s="107">
        <f t="shared" si="5"/>
        <v>77210.850804603819</v>
      </c>
    </row>
    <row r="64" spans="1:18" x14ac:dyDescent="0.25">
      <c r="A64" s="91">
        <f t="shared" si="8"/>
        <v>47058</v>
      </c>
      <c r="B64" s="92">
        <v>51</v>
      </c>
      <c r="C64" s="93">
        <f t="shared" si="9"/>
        <v>82743.402831067273</v>
      </c>
      <c r="D64" s="94">
        <f t="shared" si="1"/>
        <v>234.44</v>
      </c>
      <c r="E64" s="94">
        <f t="shared" si="0"/>
        <v>1576.5198005282105</v>
      </c>
      <c r="F64" s="94">
        <f t="shared" si="6"/>
        <v>1810.96</v>
      </c>
      <c r="G64" s="93">
        <f t="shared" si="2"/>
        <v>81166.883030539058</v>
      </c>
      <c r="L64" s="141">
        <f t="shared" si="10"/>
        <v>47058</v>
      </c>
      <c r="M64" s="99">
        <v>51</v>
      </c>
      <c r="N64" s="107">
        <f t="shared" si="11"/>
        <v>77210.850804603819</v>
      </c>
      <c r="O64" s="142">
        <f t="shared" si="3"/>
        <v>218.76</v>
      </c>
      <c r="P64" s="142">
        <f t="shared" si="4"/>
        <v>1471.1074350858567</v>
      </c>
      <c r="Q64" s="142">
        <f t="shared" si="7"/>
        <v>1689.87</v>
      </c>
      <c r="R64" s="107">
        <f t="shared" si="5"/>
        <v>75739.743369517964</v>
      </c>
    </row>
    <row r="65" spans="1:18" x14ac:dyDescent="0.25">
      <c r="A65" s="91">
        <f t="shared" si="8"/>
        <v>47088</v>
      </c>
      <c r="B65" s="92">
        <v>52</v>
      </c>
      <c r="C65" s="93">
        <f t="shared" si="9"/>
        <v>81166.883030539058</v>
      </c>
      <c r="D65" s="94">
        <f t="shared" si="1"/>
        <v>229.97</v>
      </c>
      <c r="E65" s="94">
        <f t="shared" si="0"/>
        <v>1580.986606629707</v>
      </c>
      <c r="F65" s="94">
        <f t="shared" si="6"/>
        <v>1810.96</v>
      </c>
      <c r="G65" s="93">
        <f t="shared" si="2"/>
        <v>79585.896423909348</v>
      </c>
      <c r="L65" s="141">
        <f t="shared" si="10"/>
        <v>47088</v>
      </c>
      <c r="M65" s="99">
        <v>52</v>
      </c>
      <c r="N65" s="107">
        <f t="shared" si="11"/>
        <v>75739.743369517964</v>
      </c>
      <c r="O65" s="142">
        <f t="shared" si="3"/>
        <v>214.6</v>
      </c>
      <c r="P65" s="142">
        <f t="shared" si="4"/>
        <v>1475.2755728186</v>
      </c>
      <c r="Q65" s="142">
        <f t="shared" si="7"/>
        <v>1689.87</v>
      </c>
      <c r="R65" s="107">
        <f t="shared" si="5"/>
        <v>74264.467796699362</v>
      </c>
    </row>
    <row r="66" spans="1:18" x14ac:dyDescent="0.25">
      <c r="A66" s="91">
        <f t="shared" si="8"/>
        <v>47119</v>
      </c>
      <c r="B66" s="92">
        <v>53</v>
      </c>
      <c r="C66" s="93">
        <f t="shared" si="9"/>
        <v>79585.896423909348</v>
      </c>
      <c r="D66" s="94">
        <f t="shared" si="1"/>
        <v>225.49</v>
      </c>
      <c r="E66" s="94">
        <f t="shared" si="0"/>
        <v>1585.4660686818245</v>
      </c>
      <c r="F66" s="94">
        <f t="shared" si="6"/>
        <v>1810.96</v>
      </c>
      <c r="G66" s="93">
        <f t="shared" si="2"/>
        <v>78000.430355227523</v>
      </c>
      <c r="L66" s="141">
        <f t="shared" si="10"/>
        <v>47119</v>
      </c>
      <c r="M66" s="99">
        <v>53</v>
      </c>
      <c r="N66" s="107">
        <f t="shared" si="11"/>
        <v>74264.467796699362</v>
      </c>
      <c r="O66" s="142">
        <f t="shared" si="3"/>
        <v>210.42</v>
      </c>
      <c r="P66" s="142">
        <f t="shared" si="4"/>
        <v>1479.4555202749193</v>
      </c>
      <c r="Q66" s="142">
        <f t="shared" si="7"/>
        <v>1689.87</v>
      </c>
      <c r="R66" s="107">
        <f t="shared" si="5"/>
        <v>72785.012276424444</v>
      </c>
    </row>
    <row r="67" spans="1:18" x14ac:dyDescent="0.25">
      <c r="A67" s="91">
        <f t="shared" si="8"/>
        <v>47150</v>
      </c>
      <c r="B67" s="92">
        <v>54</v>
      </c>
      <c r="C67" s="93">
        <f t="shared" si="9"/>
        <v>78000.430355227523</v>
      </c>
      <c r="D67" s="94">
        <f t="shared" si="1"/>
        <v>221</v>
      </c>
      <c r="E67" s="94">
        <f t="shared" si="0"/>
        <v>1589.9582225430895</v>
      </c>
      <c r="F67" s="94">
        <f t="shared" si="6"/>
        <v>1810.96</v>
      </c>
      <c r="G67" s="93">
        <f t="shared" si="2"/>
        <v>76410.47213268443</v>
      </c>
      <c r="L67" s="141">
        <f t="shared" si="10"/>
        <v>47150</v>
      </c>
      <c r="M67" s="99">
        <v>54</v>
      </c>
      <c r="N67" s="107">
        <f t="shared" si="11"/>
        <v>72785.012276424444</v>
      </c>
      <c r="O67" s="142">
        <f t="shared" si="3"/>
        <v>206.22</v>
      </c>
      <c r="P67" s="142">
        <f t="shared" si="4"/>
        <v>1483.6473109156982</v>
      </c>
      <c r="Q67" s="142">
        <f t="shared" si="7"/>
        <v>1689.87</v>
      </c>
      <c r="R67" s="107">
        <f t="shared" si="5"/>
        <v>71301.36496550875</v>
      </c>
    </row>
    <row r="68" spans="1:18" x14ac:dyDescent="0.25">
      <c r="A68" s="91">
        <f t="shared" si="8"/>
        <v>47178</v>
      </c>
      <c r="B68" s="92">
        <v>55</v>
      </c>
      <c r="C68" s="93">
        <f t="shared" si="9"/>
        <v>76410.47213268443</v>
      </c>
      <c r="D68" s="94">
        <f t="shared" si="1"/>
        <v>216.5</v>
      </c>
      <c r="E68" s="94">
        <f t="shared" si="0"/>
        <v>1594.4631041736284</v>
      </c>
      <c r="F68" s="94">
        <f t="shared" si="6"/>
        <v>1810.96</v>
      </c>
      <c r="G68" s="93">
        <f t="shared" si="2"/>
        <v>74816.009028510802</v>
      </c>
      <c r="L68" s="141">
        <f t="shared" si="10"/>
        <v>47178</v>
      </c>
      <c r="M68" s="99">
        <v>55</v>
      </c>
      <c r="N68" s="107">
        <f t="shared" si="11"/>
        <v>71301.36496550875</v>
      </c>
      <c r="O68" s="142">
        <f t="shared" si="3"/>
        <v>202.02</v>
      </c>
      <c r="P68" s="142">
        <f t="shared" si="4"/>
        <v>1487.850978296626</v>
      </c>
      <c r="Q68" s="142">
        <f t="shared" si="7"/>
        <v>1689.87</v>
      </c>
      <c r="R68" s="107">
        <f t="shared" si="5"/>
        <v>69813.513987212122</v>
      </c>
    </row>
    <row r="69" spans="1:18" x14ac:dyDescent="0.25">
      <c r="A69" s="91">
        <f t="shared" si="8"/>
        <v>47209</v>
      </c>
      <c r="B69" s="92">
        <v>56</v>
      </c>
      <c r="C69" s="93">
        <f t="shared" si="9"/>
        <v>74816.009028510802</v>
      </c>
      <c r="D69" s="94">
        <f t="shared" si="1"/>
        <v>211.98</v>
      </c>
      <c r="E69" s="94">
        <f t="shared" si="0"/>
        <v>1598.9807496354538</v>
      </c>
      <c r="F69" s="94">
        <f t="shared" si="6"/>
        <v>1810.96</v>
      </c>
      <c r="G69" s="93">
        <f t="shared" si="2"/>
        <v>73217.028278875354</v>
      </c>
      <c r="L69" s="141">
        <f t="shared" si="10"/>
        <v>47209</v>
      </c>
      <c r="M69" s="99">
        <v>56</v>
      </c>
      <c r="N69" s="107">
        <f t="shared" si="11"/>
        <v>69813.513987212122</v>
      </c>
      <c r="O69" s="142">
        <f t="shared" si="3"/>
        <v>197.8</v>
      </c>
      <c r="P69" s="142">
        <f t="shared" si="4"/>
        <v>1492.0665560684663</v>
      </c>
      <c r="Q69" s="142">
        <f t="shared" si="7"/>
        <v>1689.87</v>
      </c>
      <c r="R69" s="107">
        <f t="shared" si="5"/>
        <v>68321.44743114365</v>
      </c>
    </row>
    <row r="70" spans="1:18" x14ac:dyDescent="0.25">
      <c r="A70" s="91">
        <f t="shared" si="8"/>
        <v>47239</v>
      </c>
      <c r="B70" s="92">
        <v>57</v>
      </c>
      <c r="C70" s="93">
        <f t="shared" si="9"/>
        <v>73217.028278875354</v>
      </c>
      <c r="D70" s="94">
        <f t="shared" si="1"/>
        <v>207.45</v>
      </c>
      <c r="E70" s="94">
        <f t="shared" si="0"/>
        <v>1603.5111950927544</v>
      </c>
      <c r="F70" s="94">
        <f t="shared" si="6"/>
        <v>1810.96</v>
      </c>
      <c r="G70" s="93">
        <f t="shared" si="2"/>
        <v>71613.517083782601</v>
      </c>
      <c r="L70" s="141">
        <f t="shared" si="10"/>
        <v>47239</v>
      </c>
      <c r="M70" s="99">
        <v>57</v>
      </c>
      <c r="N70" s="107">
        <f t="shared" si="11"/>
        <v>68321.44743114365</v>
      </c>
      <c r="O70" s="142">
        <f t="shared" si="3"/>
        <v>193.58</v>
      </c>
      <c r="P70" s="142">
        <f t="shared" si="4"/>
        <v>1496.2940779773271</v>
      </c>
      <c r="Q70" s="142">
        <f t="shared" si="7"/>
        <v>1689.87</v>
      </c>
      <c r="R70" s="107">
        <f t="shared" si="5"/>
        <v>66825.15335316633</v>
      </c>
    </row>
    <row r="71" spans="1:18" x14ac:dyDescent="0.25">
      <c r="A71" s="91">
        <f t="shared" si="8"/>
        <v>47270</v>
      </c>
      <c r="B71" s="92">
        <v>58</v>
      </c>
      <c r="C71" s="93">
        <f t="shared" si="9"/>
        <v>71613.517083782601</v>
      </c>
      <c r="D71" s="94">
        <f t="shared" si="1"/>
        <v>202.9</v>
      </c>
      <c r="E71" s="94">
        <f t="shared" si="0"/>
        <v>1608.0544768121836</v>
      </c>
      <c r="F71" s="94">
        <f t="shared" si="6"/>
        <v>1810.96</v>
      </c>
      <c r="G71" s="93">
        <f t="shared" si="2"/>
        <v>70005.462606970425</v>
      </c>
      <c r="L71" s="141">
        <f t="shared" si="10"/>
        <v>47270</v>
      </c>
      <c r="M71" s="99">
        <v>58</v>
      </c>
      <c r="N71" s="107">
        <f t="shared" si="11"/>
        <v>66825.15335316633</v>
      </c>
      <c r="O71" s="142">
        <f t="shared" si="3"/>
        <v>189.34</v>
      </c>
      <c r="P71" s="142">
        <f t="shared" si="4"/>
        <v>1500.5335778649296</v>
      </c>
      <c r="Q71" s="142">
        <f t="shared" si="7"/>
        <v>1689.87</v>
      </c>
      <c r="R71" s="107">
        <f t="shared" si="5"/>
        <v>65324.619775301398</v>
      </c>
    </row>
    <row r="72" spans="1:18" x14ac:dyDescent="0.25">
      <c r="A72" s="91">
        <f t="shared" si="8"/>
        <v>47300</v>
      </c>
      <c r="B72" s="92">
        <v>59</v>
      </c>
      <c r="C72" s="93">
        <f t="shared" si="9"/>
        <v>70005.462606970425</v>
      </c>
      <c r="D72" s="94">
        <f t="shared" si="1"/>
        <v>198.35</v>
      </c>
      <c r="E72" s="94">
        <f t="shared" si="0"/>
        <v>1612.6106311631513</v>
      </c>
      <c r="F72" s="94">
        <f t="shared" si="6"/>
        <v>1810.96</v>
      </c>
      <c r="G72" s="93">
        <f t="shared" si="2"/>
        <v>68392.85197580728</v>
      </c>
      <c r="L72" s="141">
        <f t="shared" si="10"/>
        <v>47300</v>
      </c>
      <c r="M72" s="99">
        <v>59</v>
      </c>
      <c r="N72" s="107">
        <f t="shared" si="11"/>
        <v>65324.619775301398</v>
      </c>
      <c r="O72" s="142">
        <f t="shared" si="3"/>
        <v>185.09</v>
      </c>
      <c r="P72" s="142">
        <f t="shared" si="4"/>
        <v>1504.7850896688801</v>
      </c>
      <c r="Q72" s="142">
        <f t="shared" si="7"/>
        <v>1689.87</v>
      </c>
      <c r="R72" s="107">
        <f t="shared" si="5"/>
        <v>63819.834685632515</v>
      </c>
    </row>
    <row r="73" spans="1:18" x14ac:dyDescent="0.25">
      <c r="A73" s="91">
        <f t="shared" si="8"/>
        <v>47331</v>
      </c>
      <c r="B73" s="92">
        <v>60</v>
      </c>
      <c r="C73" s="93">
        <f>G72</f>
        <v>68392.85197580728</v>
      </c>
      <c r="D73" s="94">
        <f>ROUND(C73*$E$10/12,2)</f>
        <v>193.78</v>
      </c>
      <c r="E73" s="94">
        <f t="shared" si="0"/>
        <v>1617.1796946181139</v>
      </c>
      <c r="F73" s="94">
        <f t="shared" si="6"/>
        <v>1810.96</v>
      </c>
      <c r="G73" s="93">
        <f>C73-E73</f>
        <v>66775.672281189167</v>
      </c>
      <c r="L73" s="141">
        <f t="shared" si="10"/>
        <v>47331</v>
      </c>
      <c r="M73" s="99">
        <v>60</v>
      </c>
      <c r="N73" s="107">
        <f>R72</f>
        <v>63819.834685632515</v>
      </c>
      <c r="O73" s="142">
        <f t="shared" si="3"/>
        <v>180.82</v>
      </c>
      <c r="P73" s="142">
        <f t="shared" si="4"/>
        <v>1509.0486474229422</v>
      </c>
      <c r="Q73" s="142">
        <f t="shared" si="7"/>
        <v>1689.87</v>
      </c>
      <c r="R73" s="107">
        <f>N73-P73</f>
        <v>62310.786038209575</v>
      </c>
    </row>
    <row r="74" spans="1:18" x14ac:dyDescent="0.25">
      <c r="A74" s="91">
        <f t="shared" si="8"/>
        <v>47362</v>
      </c>
      <c r="B74" s="92">
        <v>61</v>
      </c>
      <c r="C74" s="93">
        <f t="shared" ref="C74:C112" si="12">G73</f>
        <v>66775.672281189167</v>
      </c>
      <c r="D74" s="94">
        <f t="shared" ref="D74:D112" si="13">ROUND(C74*$E$10/12,2)</f>
        <v>189.2</v>
      </c>
      <c r="E74" s="94">
        <f t="shared" si="0"/>
        <v>1621.7617037528651</v>
      </c>
      <c r="F74" s="94">
        <f t="shared" si="6"/>
        <v>1810.96</v>
      </c>
      <c r="G74" s="93">
        <f t="shared" ref="G74:G112" si="14">C74-E74</f>
        <v>65153.910577436305</v>
      </c>
      <c r="L74" s="141">
        <f t="shared" si="10"/>
        <v>47362</v>
      </c>
      <c r="M74" s="99">
        <v>61</v>
      </c>
      <c r="N74" s="107">
        <f t="shared" ref="N74:N112" si="15">R73</f>
        <v>62310.786038209575</v>
      </c>
      <c r="O74" s="142">
        <f t="shared" si="3"/>
        <v>176.55</v>
      </c>
      <c r="P74" s="142">
        <f t="shared" si="4"/>
        <v>1513.3242852573071</v>
      </c>
      <c r="Q74" s="142">
        <f t="shared" si="7"/>
        <v>1689.87</v>
      </c>
      <c r="R74" s="107">
        <f t="shared" ref="R74:R112" si="16">N74-P74</f>
        <v>60797.461752952266</v>
      </c>
    </row>
    <row r="75" spans="1:18" x14ac:dyDescent="0.25">
      <c r="A75" s="91">
        <f t="shared" si="8"/>
        <v>47392</v>
      </c>
      <c r="B75" s="92">
        <v>62</v>
      </c>
      <c r="C75" s="93">
        <f t="shared" si="12"/>
        <v>65153.910577436305</v>
      </c>
      <c r="D75" s="94">
        <f t="shared" si="13"/>
        <v>184.6</v>
      </c>
      <c r="E75" s="94">
        <f t="shared" si="0"/>
        <v>1626.3566952468318</v>
      </c>
      <c r="F75" s="94">
        <f t="shared" si="6"/>
        <v>1810.96</v>
      </c>
      <c r="G75" s="93">
        <f t="shared" si="14"/>
        <v>63527.553882189473</v>
      </c>
      <c r="L75" s="141">
        <f t="shared" si="10"/>
        <v>47392</v>
      </c>
      <c r="M75" s="99">
        <v>62</v>
      </c>
      <c r="N75" s="107">
        <f t="shared" si="15"/>
        <v>60797.461752952266</v>
      </c>
      <c r="O75" s="142">
        <f t="shared" si="3"/>
        <v>172.26</v>
      </c>
      <c r="P75" s="142">
        <f t="shared" si="4"/>
        <v>1517.6120373988695</v>
      </c>
      <c r="Q75" s="142">
        <f t="shared" si="7"/>
        <v>1689.87</v>
      </c>
      <c r="R75" s="107">
        <f t="shared" si="16"/>
        <v>59279.849715553399</v>
      </c>
    </row>
    <row r="76" spans="1:18" x14ac:dyDescent="0.25">
      <c r="A76" s="91">
        <f t="shared" si="8"/>
        <v>47423</v>
      </c>
      <c r="B76" s="92">
        <v>63</v>
      </c>
      <c r="C76" s="93">
        <f t="shared" si="12"/>
        <v>63527.553882189473</v>
      </c>
      <c r="D76" s="94">
        <f t="shared" si="13"/>
        <v>179.99</v>
      </c>
      <c r="E76" s="94">
        <f t="shared" si="0"/>
        <v>1630.9647058833641</v>
      </c>
      <c r="F76" s="94">
        <f t="shared" si="6"/>
        <v>1810.96</v>
      </c>
      <c r="G76" s="93">
        <f t="shared" si="14"/>
        <v>61896.589176306108</v>
      </c>
      <c r="L76" s="141">
        <f t="shared" si="10"/>
        <v>47423</v>
      </c>
      <c r="M76" s="99">
        <v>63</v>
      </c>
      <c r="N76" s="107">
        <f t="shared" si="15"/>
        <v>59279.849715553399</v>
      </c>
      <c r="O76" s="142">
        <f t="shared" si="3"/>
        <v>167.96</v>
      </c>
      <c r="P76" s="142">
        <f t="shared" si="4"/>
        <v>1521.9119381714995</v>
      </c>
      <c r="Q76" s="142">
        <f t="shared" si="7"/>
        <v>1689.87</v>
      </c>
      <c r="R76" s="107">
        <f t="shared" si="16"/>
        <v>57757.9377773819</v>
      </c>
    </row>
    <row r="77" spans="1:18" x14ac:dyDescent="0.25">
      <c r="A77" s="91">
        <f t="shared" si="8"/>
        <v>47453</v>
      </c>
      <c r="B77" s="92">
        <v>64</v>
      </c>
      <c r="C77" s="93">
        <f t="shared" si="12"/>
        <v>61896.589176306108</v>
      </c>
      <c r="D77" s="94">
        <f t="shared" si="13"/>
        <v>175.37</v>
      </c>
      <c r="E77" s="94">
        <f t="shared" si="0"/>
        <v>1635.5857725500339</v>
      </c>
      <c r="F77" s="94">
        <f t="shared" si="6"/>
        <v>1810.96</v>
      </c>
      <c r="G77" s="93">
        <f t="shared" si="14"/>
        <v>60261.003403756076</v>
      </c>
      <c r="L77" s="141">
        <f t="shared" si="10"/>
        <v>47453</v>
      </c>
      <c r="M77" s="99">
        <v>64</v>
      </c>
      <c r="N77" s="107">
        <f t="shared" si="15"/>
        <v>57757.9377773819</v>
      </c>
      <c r="O77" s="142">
        <f t="shared" si="3"/>
        <v>163.65</v>
      </c>
      <c r="P77" s="142">
        <f t="shared" si="4"/>
        <v>1526.2240219963187</v>
      </c>
      <c r="Q77" s="142">
        <f t="shared" si="7"/>
        <v>1689.87</v>
      </c>
      <c r="R77" s="107">
        <f t="shared" si="16"/>
        <v>56231.713755385579</v>
      </c>
    </row>
    <row r="78" spans="1:18" x14ac:dyDescent="0.25">
      <c r="A78" s="91">
        <f t="shared" si="8"/>
        <v>47484</v>
      </c>
      <c r="B78" s="92">
        <v>65</v>
      </c>
      <c r="C78" s="93">
        <f t="shared" si="12"/>
        <v>60261.003403756076</v>
      </c>
      <c r="D78" s="94">
        <f t="shared" si="13"/>
        <v>170.74</v>
      </c>
      <c r="E78" s="94">
        <f t="shared" ref="E78:E112" si="17">PPMT($E$10/12,B78,$E$7,-$E$8,$E$9,0)</f>
        <v>1640.2199322389258</v>
      </c>
      <c r="F78" s="94">
        <f t="shared" si="6"/>
        <v>1810.96</v>
      </c>
      <c r="G78" s="93">
        <f t="shared" si="14"/>
        <v>58620.783471517148</v>
      </c>
      <c r="L78" s="141">
        <f t="shared" si="10"/>
        <v>47484</v>
      </c>
      <c r="M78" s="99">
        <v>65</v>
      </c>
      <c r="N78" s="107">
        <f t="shared" si="15"/>
        <v>56231.713755385579</v>
      </c>
      <c r="O78" s="142">
        <f t="shared" si="3"/>
        <v>159.32</v>
      </c>
      <c r="P78" s="142">
        <f t="shared" si="4"/>
        <v>1530.5483233919751</v>
      </c>
      <c r="Q78" s="142">
        <f t="shared" si="7"/>
        <v>1689.87</v>
      </c>
      <c r="R78" s="107">
        <f t="shared" si="16"/>
        <v>54701.165431993606</v>
      </c>
    </row>
    <row r="79" spans="1:18" x14ac:dyDescent="0.25">
      <c r="A79" s="91">
        <f t="shared" si="8"/>
        <v>47515</v>
      </c>
      <c r="B79" s="92">
        <v>66</v>
      </c>
      <c r="C79" s="93">
        <f t="shared" si="12"/>
        <v>58620.783471517148</v>
      </c>
      <c r="D79" s="94">
        <f t="shared" si="13"/>
        <v>166.09</v>
      </c>
      <c r="E79" s="94">
        <f t="shared" si="17"/>
        <v>1644.8672220469357</v>
      </c>
      <c r="F79" s="94">
        <f t="shared" si="6"/>
        <v>1810.96</v>
      </c>
      <c r="G79" s="93">
        <f t="shared" si="14"/>
        <v>56975.91624947021</v>
      </c>
      <c r="L79" s="141">
        <f t="shared" si="10"/>
        <v>47515</v>
      </c>
      <c r="M79" s="99">
        <v>66</v>
      </c>
      <c r="N79" s="107">
        <f t="shared" si="15"/>
        <v>54701.165431993606</v>
      </c>
      <c r="O79" s="142">
        <f t="shared" ref="O79:O112" si="18">ROUND(N79*$P$10/12,2)</f>
        <v>154.99</v>
      </c>
      <c r="P79" s="142">
        <f t="shared" ref="P79:P112" si="19">PPMT($P$10/12,M79,$P$7,-$P$8,$P$9,0)</f>
        <v>1534.8848769749188</v>
      </c>
      <c r="Q79" s="142">
        <f t="shared" si="7"/>
        <v>1689.87</v>
      </c>
      <c r="R79" s="107">
        <f t="shared" si="16"/>
        <v>53166.280555018689</v>
      </c>
    </row>
    <row r="80" spans="1:18" x14ac:dyDescent="0.25">
      <c r="A80" s="91">
        <f t="shared" si="8"/>
        <v>47543</v>
      </c>
      <c r="B80" s="92">
        <v>67</v>
      </c>
      <c r="C80" s="93">
        <f t="shared" si="12"/>
        <v>56975.91624947021</v>
      </c>
      <c r="D80" s="94">
        <f t="shared" si="13"/>
        <v>161.43</v>
      </c>
      <c r="E80" s="94">
        <f t="shared" si="17"/>
        <v>1649.5276791760691</v>
      </c>
      <c r="F80" s="94">
        <f t="shared" ref="F80:F112" si="20">F79</f>
        <v>1810.96</v>
      </c>
      <c r="G80" s="93">
        <f t="shared" si="14"/>
        <v>55326.388570294141</v>
      </c>
      <c r="L80" s="141">
        <f t="shared" si="10"/>
        <v>47543</v>
      </c>
      <c r="M80" s="99">
        <v>67</v>
      </c>
      <c r="N80" s="107">
        <f t="shared" si="15"/>
        <v>53166.280555018689</v>
      </c>
      <c r="O80" s="142">
        <f t="shared" si="18"/>
        <v>150.63999999999999</v>
      </c>
      <c r="P80" s="142">
        <f t="shared" si="19"/>
        <v>1539.2337174596812</v>
      </c>
      <c r="Q80" s="142">
        <f t="shared" ref="Q80:Q112" si="21">Q79</f>
        <v>1689.87</v>
      </c>
      <c r="R80" s="107">
        <f t="shared" si="16"/>
        <v>51627.046837559006</v>
      </c>
    </row>
    <row r="81" spans="1:18" x14ac:dyDescent="0.25">
      <c r="A81" s="91">
        <f t="shared" ref="A81:A112" si="22">EDATE(A80,1)</f>
        <v>47574</v>
      </c>
      <c r="B81" s="92">
        <v>68</v>
      </c>
      <c r="C81" s="93">
        <f t="shared" si="12"/>
        <v>55326.388570294141</v>
      </c>
      <c r="D81" s="94">
        <f t="shared" si="13"/>
        <v>156.76</v>
      </c>
      <c r="E81" s="94">
        <f t="shared" si="17"/>
        <v>1654.2013409337346</v>
      </c>
      <c r="F81" s="94">
        <f t="shared" si="20"/>
        <v>1810.96</v>
      </c>
      <c r="G81" s="93">
        <f t="shared" si="14"/>
        <v>53672.187229360403</v>
      </c>
      <c r="L81" s="141">
        <f t="shared" ref="L81:L112" si="23">EDATE(L80,1)</f>
        <v>47574</v>
      </c>
      <c r="M81" s="99">
        <v>68</v>
      </c>
      <c r="N81" s="107">
        <f t="shared" si="15"/>
        <v>51627.046837559006</v>
      </c>
      <c r="O81" s="142">
        <f t="shared" si="18"/>
        <v>146.28</v>
      </c>
      <c r="P81" s="142">
        <f t="shared" si="19"/>
        <v>1543.5948796591506</v>
      </c>
      <c r="Q81" s="142">
        <f t="shared" si="21"/>
        <v>1689.87</v>
      </c>
      <c r="R81" s="107">
        <f t="shared" si="16"/>
        <v>50083.451957899859</v>
      </c>
    </row>
    <row r="82" spans="1:18" x14ac:dyDescent="0.25">
      <c r="A82" s="91">
        <f t="shared" si="22"/>
        <v>47604</v>
      </c>
      <c r="B82" s="92">
        <v>69</v>
      </c>
      <c r="C82" s="93">
        <f t="shared" si="12"/>
        <v>53672.187229360403</v>
      </c>
      <c r="D82" s="94">
        <f t="shared" si="13"/>
        <v>152.07</v>
      </c>
      <c r="E82" s="94">
        <f t="shared" si="17"/>
        <v>1658.8882447330466</v>
      </c>
      <c r="F82" s="94">
        <f t="shared" si="20"/>
        <v>1810.96</v>
      </c>
      <c r="G82" s="93">
        <f t="shared" si="14"/>
        <v>52013.298984627356</v>
      </c>
      <c r="L82" s="141">
        <f t="shared" si="23"/>
        <v>47604</v>
      </c>
      <c r="M82" s="99">
        <v>69</v>
      </c>
      <c r="N82" s="107">
        <f t="shared" si="15"/>
        <v>50083.451957899859</v>
      </c>
      <c r="O82" s="142">
        <f t="shared" si="18"/>
        <v>141.9</v>
      </c>
      <c r="P82" s="142">
        <f t="shared" si="19"/>
        <v>1547.9683984848514</v>
      </c>
      <c r="Q82" s="142">
        <f t="shared" si="21"/>
        <v>1689.87</v>
      </c>
      <c r="R82" s="107">
        <f t="shared" si="16"/>
        <v>48535.483559415006</v>
      </c>
    </row>
    <row r="83" spans="1:18" x14ac:dyDescent="0.25">
      <c r="A83" s="91">
        <f t="shared" si="22"/>
        <v>47635</v>
      </c>
      <c r="B83" s="92">
        <v>70</v>
      </c>
      <c r="C83" s="93">
        <f t="shared" si="12"/>
        <v>52013.298984627356</v>
      </c>
      <c r="D83" s="94">
        <f t="shared" si="13"/>
        <v>147.37</v>
      </c>
      <c r="E83" s="94">
        <f t="shared" si="17"/>
        <v>1663.5884280931234</v>
      </c>
      <c r="F83" s="94">
        <f t="shared" si="20"/>
        <v>1810.96</v>
      </c>
      <c r="G83" s="93">
        <f t="shared" si="14"/>
        <v>50349.710556534235</v>
      </c>
      <c r="L83" s="141">
        <f t="shared" si="23"/>
        <v>47635</v>
      </c>
      <c r="M83" s="99">
        <v>70</v>
      </c>
      <c r="N83" s="107">
        <f t="shared" si="15"/>
        <v>48535.483559415006</v>
      </c>
      <c r="O83" s="142">
        <f t="shared" si="18"/>
        <v>137.52000000000001</v>
      </c>
      <c r="P83" s="142">
        <f t="shared" si="19"/>
        <v>1552.354308947225</v>
      </c>
      <c r="Q83" s="142">
        <f t="shared" si="21"/>
        <v>1689.87</v>
      </c>
      <c r="R83" s="107">
        <f t="shared" si="16"/>
        <v>46983.129250467784</v>
      </c>
    </row>
    <row r="84" spans="1:18" x14ac:dyDescent="0.25">
      <c r="A84" s="91">
        <f t="shared" si="22"/>
        <v>47665</v>
      </c>
      <c r="B84" s="92">
        <v>71</v>
      </c>
      <c r="C84" s="93">
        <f t="shared" si="12"/>
        <v>50349.710556534235</v>
      </c>
      <c r="D84" s="94">
        <f t="shared" si="13"/>
        <v>142.66</v>
      </c>
      <c r="E84" s="94">
        <f t="shared" si="17"/>
        <v>1668.3019286393874</v>
      </c>
      <c r="F84" s="94">
        <f t="shared" si="20"/>
        <v>1810.96</v>
      </c>
      <c r="G84" s="93">
        <f t="shared" si="14"/>
        <v>48681.408627894845</v>
      </c>
      <c r="L84" s="141">
        <f t="shared" si="23"/>
        <v>47665</v>
      </c>
      <c r="M84" s="99">
        <v>71</v>
      </c>
      <c r="N84" s="107">
        <f t="shared" si="15"/>
        <v>46983.129250467784</v>
      </c>
      <c r="O84" s="142">
        <f t="shared" si="18"/>
        <v>133.12</v>
      </c>
      <c r="P84" s="142">
        <f t="shared" si="19"/>
        <v>1556.7526461559089</v>
      </c>
      <c r="Q84" s="142">
        <f t="shared" si="21"/>
        <v>1689.87</v>
      </c>
      <c r="R84" s="107">
        <f t="shared" si="16"/>
        <v>45426.376604311874</v>
      </c>
    </row>
    <row r="85" spans="1:18" x14ac:dyDescent="0.25">
      <c r="A85" s="91">
        <f t="shared" si="22"/>
        <v>47696</v>
      </c>
      <c r="B85" s="92">
        <v>72</v>
      </c>
      <c r="C85" s="93">
        <f t="shared" si="12"/>
        <v>48681.408627894845</v>
      </c>
      <c r="D85" s="94">
        <f t="shared" si="13"/>
        <v>137.93</v>
      </c>
      <c r="E85" s="94">
        <f t="shared" si="17"/>
        <v>1673.0287841038657</v>
      </c>
      <c r="F85" s="94">
        <f t="shared" si="20"/>
        <v>1810.96</v>
      </c>
      <c r="G85" s="93">
        <f t="shared" si="14"/>
        <v>47008.379843790979</v>
      </c>
      <c r="L85" s="141">
        <f t="shared" si="23"/>
        <v>47696</v>
      </c>
      <c r="M85" s="99">
        <v>72</v>
      </c>
      <c r="N85" s="107">
        <f t="shared" si="15"/>
        <v>45426.376604311874</v>
      </c>
      <c r="O85" s="142">
        <f t="shared" si="18"/>
        <v>128.71</v>
      </c>
      <c r="P85" s="142">
        <f t="shared" si="19"/>
        <v>1561.1634453200172</v>
      </c>
      <c r="Q85" s="142">
        <f t="shared" si="21"/>
        <v>1689.87</v>
      </c>
      <c r="R85" s="107">
        <f t="shared" si="16"/>
        <v>43865.213158991857</v>
      </c>
    </row>
    <row r="86" spans="1:18" x14ac:dyDescent="0.25">
      <c r="A86" s="91">
        <f t="shared" si="22"/>
        <v>47727</v>
      </c>
      <c r="B86" s="92">
        <v>73</v>
      </c>
      <c r="C86" s="93">
        <f t="shared" si="12"/>
        <v>47008.379843790979</v>
      </c>
      <c r="D86" s="94">
        <f t="shared" si="13"/>
        <v>133.19</v>
      </c>
      <c r="E86" s="94">
        <f t="shared" si="17"/>
        <v>1677.7690323254935</v>
      </c>
      <c r="F86" s="94">
        <f t="shared" si="20"/>
        <v>1810.96</v>
      </c>
      <c r="G86" s="93">
        <f t="shared" si="14"/>
        <v>45330.610811465485</v>
      </c>
      <c r="L86" s="141">
        <f t="shared" si="23"/>
        <v>47727</v>
      </c>
      <c r="M86" s="99">
        <v>73</v>
      </c>
      <c r="N86" s="107">
        <f t="shared" si="15"/>
        <v>43865.213158991857</v>
      </c>
      <c r="O86" s="142">
        <f t="shared" si="18"/>
        <v>124.28</v>
      </c>
      <c r="P86" s="142">
        <f t="shared" si="19"/>
        <v>1565.5867417484239</v>
      </c>
      <c r="Q86" s="142">
        <f t="shared" si="21"/>
        <v>1689.87</v>
      </c>
      <c r="R86" s="107">
        <f t="shared" si="16"/>
        <v>42299.626417243431</v>
      </c>
    </row>
    <row r="87" spans="1:18" x14ac:dyDescent="0.25">
      <c r="A87" s="91">
        <f t="shared" si="22"/>
        <v>47757</v>
      </c>
      <c r="B87" s="92">
        <v>74</v>
      </c>
      <c r="C87" s="93">
        <f t="shared" si="12"/>
        <v>45330.610811465485</v>
      </c>
      <c r="D87" s="94">
        <f t="shared" si="13"/>
        <v>128.44</v>
      </c>
      <c r="E87" s="94">
        <f t="shared" si="17"/>
        <v>1682.5227112504156</v>
      </c>
      <c r="F87" s="94">
        <f t="shared" si="20"/>
        <v>1810.96</v>
      </c>
      <c r="G87" s="93">
        <f t="shared" si="14"/>
        <v>43648.088100215071</v>
      </c>
      <c r="L87" s="141">
        <f t="shared" si="23"/>
        <v>47757</v>
      </c>
      <c r="M87" s="99">
        <v>74</v>
      </c>
      <c r="N87" s="107">
        <f t="shared" si="15"/>
        <v>42299.626417243431</v>
      </c>
      <c r="O87" s="142">
        <f t="shared" si="18"/>
        <v>119.85</v>
      </c>
      <c r="P87" s="142">
        <f t="shared" si="19"/>
        <v>1570.0225708500443</v>
      </c>
      <c r="Q87" s="142">
        <f t="shared" si="21"/>
        <v>1689.87</v>
      </c>
      <c r="R87" s="107">
        <f t="shared" si="16"/>
        <v>40729.603846393387</v>
      </c>
    </row>
    <row r="88" spans="1:18" x14ac:dyDescent="0.25">
      <c r="A88" s="91">
        <f t="shared" si="22"/>
        <v>47788</v>
      </c>
      <c r="B88" s="92">
        <v>75</v>
      </c>
      <c r="C88" s="93">
        <f t="shared" si="12"/>
        <v>43648.088100215071</v>
      </c>
      <c r="D88" s="94">
        <f t="shared" si="13"/>
        <v>123.67</v>
      </c>
      <c r="E88" s="94">
        <f t="shared" si="17"/>
        <v>1687.289858932292</v>
      </c>
      <c r="F88" s="94">
        <f t="shared" si="20"/>
        <v>1810.96</v>
      </c>
      <c r="G88" s="93">
        <f t="shared" si="14"/>
        <v>41960.798241282777</v>
      </c>
      <c r="L88" s="141">
        <f t="shared" si="23"/>
        <v>47788</v>
      </c>
      <c r="M88" s="99">
        <v>75</v>
      </c>
      <c r="N88" s="107">
        <f t="shared" si="15"/>
        <v>40729.603846393387</v>
      </c>
      <c r="O88" s="142">
        <f t="shared" si="18"/>
        <v>115.4</v>
      </c>
      <c r="P88" s="142">
        <f t="shared" si="19"/>
        <v>1574.4709681341196</v>
      </c>
      <c r="Q88" s="142">
        <f t="shared" si="21"/>
        <v>1689.87</v>
      </c>
      <c r="R88" s="107">
        <f t="shared" si="16"/>
        <v>39155.132878259268</v>
      </c>
    </row>
    <row r="89" spans="1:18" x14ac:dyDescent="0.25">
      <c r="A89" s="91">
        <f t="shared" si="22"/>
        <v>47818</v>
      </c>
      <c r="B89" s="92">
        <v>76</v>
      </c>
      <c r="C89" s="93">
        <f t="shared" si="12"/>
        <v>41960.798241282777</v>
      </c>
      <c r="D89" s="94">
        <f t="shared" si="13"/>
        <v>118.89</v>
      </c>
      <c r="E89" s="94">
        <f t="shared" si="17"/>
        <v>1692.0705135326</v>
      </c>
      <c r="F89" s="94">
        <f t="shared" si="20"/>
        <v>1810.96</v>
      </c>
      <c r="G89" s="93">
        <f t="shared" si="14"/>
        <v>40268.727727750178</v>
      </c>
      <c r="L89" s="141">
        <f t="shared" si="23"/>
        <v>47818</v>
      </c>
      <c r="M89" s="99">
        <v>76</v>
      </c>
      <c r="N89" s="107">
        <f t="shared" si="15"/>
        <v>39155.132878259268</v>
      </c>
      <c r="O89" s="142">
        <f t="shared" si="18"/>
        <v>110.94</v>
      </c>
      <c r="P89" s="142">
        <f t="shared" si="19"/>
        <v>1578.9319692104996</v>
      </c>
      <c r="Q89" s="142">
        <f t="shared" si="21"/>
        <v>1689.87</v>
      </c>
      <c r="R89" s="107">
        <f t="shared" si="16"/>
        <v>37576.20090904877</v>
      </c>
    </row>
    <row r="90" spans="1:18" x14ac:dyDescent="0.25">
      <c r="A90" s="91">
        <f t="shared" si="22"/>
        <v>47849</v>
      </c>
      <c r="B90" s="92">
        <v>77</v>
      </c>
      <c r="C90" s="93">
        <f t="shared" si="12"/>
        <v>40268.727727750178</v>
      </c>
      <c r="D90" s="94">
        <f t="shared" si="13"/>
        <v>114.09</v>
      </c>
      <c r="E90" s="94">
        <f t="shared" si="17"/>
        <v>1696.864713320942</v>
      </c>
      <c r="F90" s="94">
        <f t="shared" si="20"/>
        <v>1810.96</v>
      </c>
      <c r="G90" s="93">
        <f t="shared" si="14"/>
        <v>38571.863014429233</v>
      </c>
      <c r="L90" s="141">
        <f t="shared" si="23"/>
        <v>47849</v>
      </c>
      <c r="M90" s="99">
        <v>77</v>
      </c>
      <c r="N90" s="107">
        <f t="shared" si="15"/>
        <v>37576.20090904877</v>
      </c>
      <c r="O90" s="142">
        <f t="shared" si="18"/>
        <v>106.47</v>
      </c>
      <c r="P90" s="142">
        <f t="shared" si="19"/>
        <v>1583.4056097899293</v>
      </c>
      <c r="Q90" s="142">
        <f t="shared" si="21"/>
        <v>1689.87</v>
      </c>
      <c r="R90" s="107">
        <f t="shared" si="16"/>
        <v>35992.79529925884</v>
      </c>
    </row>
    <row r="91" spans="1:18" x14ac:dyDescent="0.25">
      <c r="A91" s="91">
        <f t="shared" si="22"/>
        <v>47880</v>
      </c>
      <c r="B91" s="92">
        <v>78</v>
      </c>
      <c r="C91" s="93">
        <f t="shared" si="12"/>
        <v>38571.863014429233</v>
      </c>
      <c r="D91" s="94">
        <f t="shared" si="13"/>
        <v>109.29</v>
      </c>
      <c r="E91" s="94">
        <f t="shared" si="17"/>
        <v>1701.6724966753516</v>
      </c>
      <c r="F91" s="94">
        <f t="shared" si="20"/>
        <v>1810.96</v>
      </c>
      <c r="G91" s="93">
        <f t="shared" si="14"/>
        <v>36870.190517753879</v>
      </c>
      <c r="L91" s="141">
        <f t="shared" si="23"/>
        <v>47880</v>
      </c>
      <c r="M91" s="99">
        <v>78</v>
      </c>
      <c r="N91" s="107">
        <f t="shared" si="15"/>
        <v>35992.79529925884</v>
      </c>
      <c r="O91" s="142">
        <f t="shared" si="18"/>
        <v>101.98</v>
      </c>
      <c r="P91" s="142">
        <f t="shared" si="19"/>
        <v>1587.891925684334</v>
      </c>
      <c r="Q91" s="142">
        <f t="shared" si="21"/>
        <v>1689.87</v>
      </c>
      <c r="R91" s="107">
        <f t="shared" si="16"/>
        <v>34404.903373574503</v>
      </c>
    </row>
    <row r="92" spans="1:18" x14ac:dyDescent="0.25">
      <c r="A92" s="91">
        <f t="shared" si="22"/>
        <v>47908</v>
      </c>
      <c r="B92" s="92">
        <v>79</v>
      </c>
      <c r="C92" s="93">
        <f t="shared" si="12"/>
        <v>36870.190517753879</v>
      </c>
      <c r="D92" s="94">
        <f t="shared" si="13"/>
        <v>104.47</v>
      </c>
      <c r="E92" s="94">
        <f t="shared" si="17"/>
        <v>1706.4939020825984</v>
      </c>
      <c r="F92" s="94">
        <f t="shared" si="20"/>
        <v>1810.96</v>
      </c>
      <c r="G92" s="93">
        <f t="shared" si="14"/>
        <v>35163.696615671281</v>
      </c>
      <c r="L92" s="141">
        <f t="shared" si="23"/>
        <v>47908</v>
      </c>
      <c r="M92" s="99">
        <v>79</v>
      </c>
      <c r="N92" s="107">
        <f t="shared" si="15"/>
        <v>34404.903373574503</v>
      </c>
      <c r="O92" s="142">
        <f t="shared" si="18"/>
        <v>97.48</v>
      </c>
      <c r="P92" s="142">
        <f t="shared" si="19"/>
        <v>1592.3909528071065</v>
      </c>
      <c r="Q92" s="142">
        <f t="shared" si="21"/>
        <v>1689.87</v>
      </c>
      <c r="R92" s="107">
        <f t="shared" si="16"/>
        <v>32812.512420767394</v>
      </c>
    </row>
    <row r="93" spans="1:18" x14ac:dyDescent="0.25">
      <c r="A93" s="91">
        <f t="shared" si="22"/>
        <v>47939</v>
      </c>
      <c r="B93" s="92">
        <v>80</v>
      </c>
      <c r="C93" s="93">
        <f t="shared" si="12"/>
        <v>35163.696615671281</v>
      </c>
      <c r="D93" s="94">
        <f t="shared" si="13"/>
        <v>99.63</v>
      </c>
      <c r="E93" s="94">
        <f t="shared" si="17"/>
        <v>1711.328968138499</v>
      </c>
      <c r="F93" s="94">
        <f t="shared" si="20"/>
        <v>1810.96</v>
      </c>
      <c r="G93" s="93">
        <f t="shared" si="14"/>
        <v>33452.367647532781</v>
      </c>
      <c r="L93" s="141">
        <f t="shared" si="23"/>
        <v>47939</v>
      </c>
      <c r="M93" s="99">
        <v>80</v>
      </c>
      <c r="N93" s="107">
        <f t="shared" si="15"/>
        <v>32812.512420767394</v>
      </c>
      <c r="O93" s="142">
        <f t="shared" si="18"/>
        <v>92.97</v>
      </c>
      <c r="P93" s="142">
        <f t="shared" si="19"/>
        <v>1596.902727173393</v>
      </c>
      <c r="Q93" s="142">
        <f t="shared" si="21"/>
        <v>1689.87</v>
      </c>
      <c r="R93" s="107">
        <f t="shared" si="16"/>
        <v>31215.609693594</v>
      </c>
    </row>
    <row r="94" spans="1:18" x14ac:dyDescent="0.25">
      <c r="A94" s="91">
        <f t="shared" si="22"/>
        <v>47969</v>
      </c>
      <c r="B94" s="92">
        <v>81</v>
      </c>
      <c r="C94" s="93">
        <f t="shared" si="12"/>
        <v>33452.367647532781</v>
      </c>
      <c r="D94" s="94">
        <f t="shared" si="13"/>
        <v>94.78</v>
      </c>
      <c r="E94" s="94">
        <f t="shared" si="17"/>
        <v>1716.177733548225</v>
      </c>
      <c r="F94" s="94">
        <f t="shared" si="20"/>
        <v>1810.96</v>
      </c>
      <c r="G94" s="93">
        <f t="shared" si="14"/>
        <v>31736.189913984555</v>
      </c>
      <c r="L94" s="141">
        <f t="shared" si="23"/>
        <v>47969</v>
      </c>
      <c r="M94" s="99">
        <v>81</v>
      </c>
      <c r="N94" s="107">
        <f t="shared" si="15"/>
        <v>31215.609693594</v>
      </c>
      <c r="O94" s="142">
        <f t="shared" si="18"/>
        <v>88.44</v>
      </c>
      <c r="P94" s="142">
        <f t="shared" si="19"/>
        <v>1601.4272849003844</v>
      </c>
      <c r="Q94" s="142">
        <f t="shared" si="21"/>
        <v>1689.87</v>
      </c>
      <c r="R94" s="107">
        <f t="shared" si="16"/>
        <v>29614.182408693618</v>
      </c>
    </row>
    <row r="95" spans="1:18" x14ac:dyDescent="0.25">
      <c r="A95" s="91">
        <f t="shared" si="22"/>
        <v>48000</v>
      </c>
      <c r="B95" s="92">
        <v>82</v>
      </c>
      <c r="C95" s="93">
        <f t="shared" si="12"/>
        <v>31736.189913984555</v>
      </c>
      <c r="D95" s="94">
        <f t="shared" si="13"/>
        <v>89.92</v>
      </c>
      <c r="E95" s="94">
        <f t="shared" si="17"/>
        <v>1721.0402371266116</v>
      </c>
      <c r="F95" s="94">
        <f t="shared" si="20"/>
        <v>1810.96</v>
      </c>
      <c r="G95" s="93">
        <f t="shared" si="14"/>
        <v>30015.149676857945</v>
      </c>
      <c r="L95" s="141">
        <f t="shared" si="23"/>
        <v>48000</v>
      </c>
      <c r="M95" s="99">
        <v>82</v>
      </c>
      <c r="N95" s="107">
        <f t="shared" si="15"/>
        <v>29614.182408693618</v>
      </c>
      <c r="O95" s="142">
        <f t="shared" si="18"/>
        <v>83.91</v>
      </c>
      <c r="P95" s="142">
        <f t="shared" si="19"/>
        <v>1605.9646622076025</v>
      </c>
      <c r="Q95" s="142">
        <f t="shared" si="21"/>
        <v>1689.87</v>
      </c>
      <c r="R95" s="107">
        <f t="shared" si="16"/>
        <v>28008.217746486014</v>
      </c>
    </row>
    <row r="96" spans="1:18" x14ac:dyDescent="0.25">
      <c r="A96" s="91">
        <f t="shared" si="22"/>
        <v>48030</v>
      </c>
      <c r="B96" s="92">
        <v>83</v>
      </c>
      <c r="C96" s="93">
        <f t="shared" si="12"/>
        <v>30015.149676857945</v>
      </c>
      <c r="D96" s="94">
        <f t="shared" si="13"/>
        <v>85.04</v>
      </c>
      <c r="E96" s="94">
        <f t="shared" si="17"/>
        <v>1725.9165177984701</v>
      </c>
      <c r="F96" s="94">
        <f t="shared" si="20"/>
        <v>1810.96</v>
      </c>
      <c r="G96" s="93">
        <f t="shared" si="14"/>
        <v>28289.233159059477</v>
      </c>
      <c r="L96" s="141">
        <f t="shared" si="23"/>
        <v>48030</v>
      </c>
      <c r="M96" s="99">
        <v>83</v>
      </c>
      <c r="N96" s="107">
        <f t="shared" si="15"/>
        <v>28008.217746486014</v>
      </c>
      <c r="O96" s="142">
        <f t="shared" si="18"/>
        <v>79.36</v>
      </c>
      <c r="P96" s="142">
        <f t="shared" si="19"/>
        <v>1610.5148954171905</v>
      </c>
      <c r="Q96" s="142">
        <f t="shared" si="21"/>
        <v>1689.87</v>
      </c>
      <c r="R96" s="107">
        <f t="shared" si="16"/>
        <v>26397.702851068825</v>
      </c>
    </row>
    <row r="97" spans="1:18" x14ac:dyDescent="0.25">
      <c r="A97" s="91">
        <f t="shared" si="22"/>
        <v>48061</v>
      </c>
      <c r="B97" s="92">
        <v>84</v>
      </c>
      <c r="C97" s="93">
        <f t="shared" si="12"/>
        <v>28289.233159059477</v>
      </c>
      <c r="D97" s="94">
        <f t="shared" si="13"/>
        <v>80.150000000000006</v>
      </c>
      <c r="E97" s="94">
        <f t="shared" si="17"/>
        <v>1730.8066145988992</v>
      </c>
      <c r="F97" s="94">
        <f t="shared" si="20"/>
        <v>1810.96</v>
      </c>
      <c r="G97" s="93">
        <f t="shared" si="14"/>
        <v>26558.426544460577</v>
      </c>
      <c r="L97" s="141">
        <f t="shared" si="23"/>
        <v>48061</v>
      </c>
      <c r="M97" s="99">
        <v>84</v>
      </c>
      <c r="N97" s="107">
        <f t="shared" si="15"/>
        <v>26397.702851068825</v>
      </c>
      <c r="O97" s="142">
        <f t="shared" si="18"/>
        <v>74.790000000000006</v>
      </c>
      <c r="P97" s="142">
        <f t="shared" si="19"/>
        <v>1615.0780209542058</v>
      </c>
      <c r="Q97" s="142">
        <f t="shared" si="21"/>
        <v>1689.87</v>
      </c>
      <c r="R97" s="107">
        <f t="shared" si="16"/>
        <v>24782.624830114619</v>
      </c>
    </row>
    <row r="98" spans="1:18" x14ac:dyDescent="0.25">
      <c r="A98" s="91">
        <f t="shared" si="22"/>
        <v>48092</v>
      </c>
      <c r="B98" s="92">
        <v>85</v>
      </c>
      <c r="C98" s="93">
        <f t="shared" si="12"/>
        <v>26558.426544460577</v>
      </c>
      <c r="D98" s="94">
        <f t="shared" si="13"/>
        <v>75.25</v>
      </c>
      <c r="E98" s="94">
        <f t="shared" si="17"/>
        <v>1735.7105666735961</v>
      </c>
      <c r="F98" s="94">
        <f t="shared" si="20"/>
        <v>1810.96</v>
      </c>
      <c r="G98" s="93">
        <f t="shared" si="14"/>
        <v>24822.715977786982</v>
      </c>
      <c r="L98" s="141">
        <f t="shared" si="23"/>
        <v>48092</v>
      </c>
      <c r="M98" s="99">
        <v>85</v>
      </c>
      <c r="N98" s="107">
        <f t="shared" si="15"/>
        <v>24782.624830114619</v>
      </c>
      <c r="O98" s="142">
        <f t="shared" si="18"/>
        <v>70.22</v>
      </c>
      <c r="P98" s="142">
        <f t="shared" si="19"/>
        <v>1619.6540753469094</v>
      </c>
      <c r="Q98" s="142">
        <f t="shared" si="21"/>
        <v>1689.87</v>
      </c>
      <c r="R98" s="107">
        <f t="shared" si="16"/>
        <v>23162.97075476771</v>
      </c>
    </row>
    <row r="99" spans="1:18" x14ac:dyDescent="0.25">
      <c r="A99" s="91">
        <f t="shared" si="22"/>
        <v>48122</v>
      </c>
      <c r="B99" s="92">
        <v>86</v>
      </c>
      <c r="C99" s="93">
        <f t="shared" si="12"/>
        <v>24822.715977786982</v>
      </c>
      <c r="D99" s="94">
        <f t="shared" si="13"/>
        <v>70.33</v>
      </c>
      <c r="E99" s="94">
        <f t="shared" si="17"/>
        <v>1740.6284132791714</v>
      </c>
      <c r="F99" s="94">
        <f t="shared" si="20"/>
        <v>1810.96</v>
      </c>
      <c r="G99" s="93">
        <f t="shared" si="14"/>
        <v>23082.087564507812</v>
      </c>
      <c r="L99" s="141">
        <f t="shared" si="23"/>
        <v>48122</v>
      </c>
      <c r="M99" s="99">
        <v>86</v>
      </c>
      <c r="N99" s="107">
        <f t="shared" si="15"/>
        <v>23162.97075476771</v>
      </c>
      <c r="O99" s="142">
        <f t="shared" si="18"/>
        <v>65.63</v>
      </c>
      <c r="P99" s="142">
        <f t="shared" si="19"/>
        <v>1624.2430952270588</v>
      </c>
      <c r="Q99" s="142">
        <f t="shared" si="21"/>
        <v>1689.87</v>
      </c>
      <c r="R99" s="107">
        <f t="shared" si="16"/>
        <v>21538.727659540651</v>
      </c>
    </row>
    <row r="100" spans="1:18" x14ac:dyDescent="0.25">
      <c r="A100" s="91">
        <f t="shared" si="22"/>
        <v>48153</v>
      </c>
      <c r="B100" s="92">
        <v>87</v>
      </c>
      <c r="C100" s="93">
        <f t="shared" si="12"/>
        <v>23082.087564507812</v>
      </c>
      <c r="D100" s="94">
        <f t="shared" si="13"/>
        <v>65.400000000000006</v>
      </c>
      <c r="E100" s="94">
        <f t="shared" si="17"/>
        <v>1745.5601937834624</v>
      </c>
      <c r="F100" s="94">
        <f t="shared" si="20"/>
        <v>1810.96</v>
      </c>
      <c r="G100" s="93">
        <f t="shared" si="14"/>
        <v>21336.52737072435</v>
      </c>
      <c r="L100" s="141">
        <f t="shared" si="23"/>
        <v>48153</v>
      </c>
      <c r="M100" s="99">
        <v>87</v>
      </c>
      <c r="N100" s="107">
        <f t="shared" si="15"/>
        <v>21538.727659540651</v>
      </c>
      <c r="O100" s="142">
        <f t="shared" si="18"/>
        <v>61.03</v>
      </c>
      <c r="P100" s="142">
        <f t="shared" si="19"/>
        <v>1628.8451173302021</v>
      </c>
      <c r="Q100" s="142">
        <f t="shared" si="21"/>
        <v>1689.87</v>
      </c>
      <c r="R100" s="107">
        <f t="shared" si="16"/>
        <v>19909.882542210449</v>
      </c>
    </row>
    <row r="101" spans="1:18" x14ac:dyDescent="0.25">
      <c r="A101" s="91">
        <f t="shared" si="22"/>
        <v>48183</v>
      </c>
      <c r="B101" s="92">
        <v>88</v>
      </c>
      <c r="C101" s="93">
        <f t="shared" si="12"/>
        <v>21336.52737072435</v>
      </c>
      <c r="D101" s="94">
        <f t="shared" si="13"/>
        <v>60.45</v>
      </c>
      <c r="E101" s="94">
        <f t="shared" si="17"/>
        <v>1750.5059476658489</v>
      </c>
      <c r="F101" s="94">
        <f t="shared" si="20"/>
        <v>1810.96</v>
      </c>
      <c r="G101" s="93">
        <f t="shared" si="14"/>
        <v>19586.021423058501</v>
      </c>
      <c r="L101" s="141">
        <f t="shared" si="23"/>
        <v>48183</v>
      </c>
      <c r="M101" s="99">
        <v>88</v>
      </c>
      <c r="N101" s="107">
        <f t="shared" si="15"/>
        <v>19909.882542210449</v>
      </c>
      <c r="O101" s="142">
        <f t="shared" si="18"/>
        <v>56.41</v>
      </c>
      <c r="P101" s="142">
        <f t="shared" si="19"/>
        <v>1633.4601784959711</v>
      </c>
      <c r="Q101" s="142">
        <f t="shared" si="21"/>
        <v>1689.87</v>
      </c>
      <c r="R101" s="107">
        <f t="shared" si="16"/>
        <v>18276.422363714479</v>
      </c>
    </row>
    <row r="102" spans="1:18" x14ac:dyDescent="0.25">
      <c r="A102" s="91">
        <f t="shared" si="22"/>
        <v>48214</v>
      </c>
      <c r="B102" s="92">
        <v>89</v>
      </c>
      <c r="C102" s="93">
        <f t="shared" si="12"/>
        <v>19586.021423058501</v>
      </c>
      <c r="D102" s="94">
        <f t="shared" si="13"/>
        <v>55.49</v>
      </c>
      <c r="E102" s="94">
        <f t="shared" si="17"/>
        <v>1755.4657145175686</v>
      </c>
      <c r="F102" s="94">
        <f t="shared" si="20"/>
        <v>1810.96</v>
      </c>
      <c r="G102" s="93">
        <f t="shared" si="14"/>
        <v>17830.555708540931</v>
      </c>
      <c r="L102" s="141">
        <f t="shared" si="23"/>
        <v>48214</v>
      </c>
      <c r="M102" s="99">
        <v>89</v>
      </c>
      <c r="N102" s="107">
        <f t="shared" si="15"/>
        <v>18276.422363714479</v>
      </c>
      <c r="O102" s="142">
        <f t="shared" si="18"/>
        <v>51.78</v>
      </c>
      <c r="P102" s="142">
        <f t="shared" si="19"/>
        <v>1638.0883156683767</v>
      </c>
      <c r="Q102" s="142">
        <f t="shared" si="21"/>
        <v>1689.87</v>
      </c>
      <c r="R102" s="107">
        <f t="shared" si="16"/>
        <v>16638.334048046101</v>
      </c>
    </row>
    <row r="103" spans="1:18" x14ac:dyDescent="0.25">
      <c r="A103" s="91">
        <f t="shared" si="22"/>
        <v>48245</v>
      </c>
      <c r="B103" s="92">
        <v>90</v>
      </c>
      <c r="C103" s="93">
        <f t="shared" si="12"/>
        <v>17830.555708540931</v>
      </c>
      <c r="D103" s="94">
        <f t="shared" si="13"/>
        <v>50.52</v>
      </c>
      <c r="E103" s="94">
        <f t="shared" si="17"/>
        <v>1760.4395340420353</v>
      </c>
      <c r="F103" s="94">
        <f t="shared" si="20"/>
        <v>1810.96</v>
      </c>
      <c r="G103" s="93">
        <f t="shared" si="14"/>
        <v>16070.116174498895</v>
      </c>
      <c r="L103" s="141">
        <f t="shared" si="23"/>
        <v>48245</v>
      </c>
      <c r="M103" s="99">
        <v>90</v>
      </c>
      <c r="N103" s="107">
        <f t="shared" si="15"/>
        <v>16638.334048046101</v>
      </c>
      <c r="O103" s="142">
        <f t="shared" si="18"/>
        <v>47.14</v>
      </c>
      <c r="P103" s="142">
        <f t="shared" si="19"/>
        <v>1642.7295658961034</v>
      </c>
      <c r="Q103" s="142">
        <f t="shared" si="21"/>
        <v>1689.87</v>
      </c>
      <c r="R103" s="107">
        <f t="shared" si="16"/>
        <v>14995.604482149998</v>
      </c>
    </row>
    <row r="104" spans="1:18" x14ac:dyDescent="0.25">
      <c r="A104" s="91">
        <f t="shared" si="22"/>
        <v>48274</v>
      </c>
      <c r="B104" s="92">
        <v>91</v>
      </c>
      <c r="C104" s="93">
        <f t="shared" si="12"/>
        <v>16070.116174498895</v>
      </c>
      <c r="D104" s="94">
        <f t="shared" si="13"/>
        <v>45.53</v>
      </c>
      <c r="E104" s="94">
        <f t="shared" si="17"/>
        <v>1765.427446055154</v>
      </c>
      <c r="F104" s="94">
        <f t="shared" si="20"/>
        <v>1810.96</v>
      </c>
      <c r="G104" s="93">
        <f t="shared" si="14"/>
        <v>14304.688728443742</v>
      </c>
      <c r="L104" s="141">
        <f t="shared" si="23"/>
        <v>48274</v>
      </c>
      <c r="M104" s="99">
        <v>91</v>
      </c>
      <c r="N104" s="107">
        <f t="shared" si="15"/>
        <v>14995.604482149998</v>
      </c>
      <c r="O104" s="142">
        <f t="shared" si="18"/>
        <v>42.49</v>
      </c>
      <c r="P104" s="142">
        <f t="shared" si="19"/>
        <v>1647.383966332809</v>
      </c>
      <c r="Q104" s="142">
        <f t="shared" si="21"/>
        <v>1689.87</v>
      </c>
      <c r="R104" s="107">
        <f t="shared" si="16"/>
        <v>13348.220515817189</v>
      </c>
    </row>
    <row r="105" spans="1:18" x14ac:dyDescent="0.25">
      <c r="A105" s="91">
        <f t="shared" si="22"/>
        <v>48305</v>
      </c>
      <c r="B105" s="92">
        <v>92</v>
      </c>
      <c r="C105" s="93">
        <f t="shared" si="12"/>
        <v>14304.688728443742</v>
      </c>
      <c r="D105" s="94">
        <f t="shared" si="13"/>
        <v>40.53</v>
      </c>
      <c r="E105" s="94">
        <f t="shared" si="17"/>
        <v>1770.4294904856438</v>
      </c>
      <c r="F105" s="94">
        <f t="shared" si="20"/>
        <v>1810.96</v>
      </c>
      <c r="G105" s="93">
        <f t="shared" si="14"/>
        <v>12534.259237958098</v>
      </c>
      <c r="L105" s="141">
        <f t="shared" si="23"/>
        <v>48305</v>
      </c>
      <c r="M105" s="99">
        <v>92</v>
      </c>
      <c r="N105" s="107">
        <f t="shared" si="15"/>
        <v>13348.220515817189</v>
      </c>
      <c r="O105" s="142">
        <f t="shared" si="18"/>
        <v>37.82</v>
      </c>
      <c r="P105" s="142">
        <f t="shared" si="19"/>
        <v>1652.0515542374189</v>
      </c>
      <c r="Q105" s="142">
        <f t="shared" si="21"/>
        <v>1689.87</v>
      </c>
      <c r="R105" s="107">
        <f t="shared" si="16"/>
        <v>11696.16896157977</v>
      </c>
    </row>
    <row r="106" spans="1:18" x14ac:dyDescent="0.25">
      <c r="A106" s="91">
        <f t="shared" si="22"/>
        <v>48335</v>
      </c>
      <c r="B106" s="92">
        <v>93</v>
      </c>
      <c r="C106" s="93">
        <f t="shared" si="12"/>
        <v>12534.259237958098</v>
      </c>
      <c r="D106" s="94">
        <f t="shared" si="13"/>
        <v>35.51</v>
      </c>
      <c r="E106" s="94">
        <f t="shared" si="17"/>
        <v>1775.4457073753533</v>
      </c>
      <c r="F106" s="94">
        <f t="shared" si="20"/>
        <v>1810.96</v>
      </c>
      <c r="G106" s="93">
        <f t="shared" si="14"/>
        <v>10758.813530582745</v>
      </c>
      <c r="L106" s="141">
        <f t="shared" si="23"/>
        <v>48335</v>
      </c>
      <c r="M106" s="99">
        <v>93</v>
      </c>
      <c r="N106" s="107">
        <f t="shared" si="15"/>
        <v>11696.16896157977</v>
      </c>
      <c r="O106" s="142">
        <f t="shared" si="18"/>
        <v>33.14</v>
      </c>
      <c r="P106" s="142">
        <f t="shared" si="19"/>
        <v>1656.7323669744248</v>
      </c>
      <c r="Q106" s="142">
        <f t="shared" si="21"/>
        <v>1689.87</v>
      </c>
      <c r="R106" s="107">
        <f t="shared" si="16"/>
        <v>10039.436594605344</v>
      </c>
    </row>
    <row r="107" spans="1:18" x14ac:dyDescent="0.25">
      <c r="A107" s="91">
        <f t="shared" si="22"/>
        <v>48366</v>
      </c>
      <c r="B107" s="92">
        <v>94</v>
      </c>
      <c r="C107" s="93">
        <f t="shared" si="12"/>
        <v>10758.813530582745</v>
      </c>
      <c r="D107" s="94">
        <f t="shared" si="13"/>
        <v>30.48</v>
      </c>
      <c r="E107" s="94">
        <f t="shared" si="17"/>
        <v>1780.4761368795832</v>
      </c>
      <c r="F107" s="94">
        <f t="shared" si="20"/>
        <v>1810.96</v>
      </c>
      <c r="G107" s="93">
        <f t="shared" si="14"/>
        <v>8978.3373937031629</v>
      </c>
      <c r="L107" s="141">
        <f t="shared" si="23"/>
        <v>48366</v>
      </c>
      <c r="M107" s="99">
        <v>94</v>
      </c>
      <c r="N107" s="107">
        <f t="shared" si="15"/>
        <v>10039.436594605344</v>
      </c>
      <c r="O107" s="142">
        <f t="shared" si="18"/>
        <v>28.45</v>
      </c>
      <c r="P107" s="142">
        <f t="shared" si="19"/>
        <v>1661.4264420141858</v>
      </c>
      <c r="Q107" s="142">
        <f t="shared" si="21"/>
        <v>1689.87</v>
      </c>
      <c r="R107" s="107">
        <f t="shared" si="16"/>
        <v>8378.0101525911577</v>
      </c>
    </row>
    <row r="108" spans="1:18" x14ac:dyDescent="0.25">
      <c r="A108" s="91">
        <f t="shared" si="22"/>
        <v>48396</v>
      </c>
      <c r="B108" s="92">
        <v>95</v>
      </c>
      <c r="C108" s="93">
        <f t="shared" si="12"/>
        <v>8978.3373937031629</v>
      </c>
      <c r="D108" s="94">
        <f t="shared" si="13"/>
        <v>25.44</v>
      </c>
      <c r="E108" s="94">
        <f t="shared" si="17"/>
        <v>1785.520819267409</v>
      </c>
      <c r="F108" s="94">
        <f t="shared" si="20"/>
        <v>1810.96</v>
      </c>
      <c r="G108" s="93">
        <f t="shared" si="14"/>
        <v>7192.8165744357539</v>
      </c>
      <c r="L108" s="141">
        <f t="shared" si="23"/>
        <v>48396</v>
      </c>
      <c r="M108" s="99">
        <v>95</v>
      </c>
      <c r="N108" s="107">
        <f t="shared" si="15"/>
        <v>8378.0101525911577</v>
      </c>
      <c r="O108" s="142">
        <f t="shared" si="18"/>
        <v>23.74</v>
      </c>
      <c r="P108" s="142">
        <f t="shared" si="19"/>
        <v>1666.1338169332259</v>
      </c>
      <c r="Q108" s="142">
        <f t="shared" si="21"/>
        <v>1689.87</v>
      </c>
      <c r="R108" s="107">
        <f t="shared" si="16"/>
        <v>6711.876335657932</v>
      </c>
    </row>
    <row r="109" spans="1:18" x14ac:dyDescent="0.25">
      <c r="A109" s="91">
        <f t="shared" si="22"/>
        <v>48427</v>
      </c>
      <c r="B109" s="92">
        <v>96</v>
      </c>
      <c r="C109" s="93">
        <f t="shared" si="12"/>
        <v>7192.8165744357539</v>
      </c>
      <c r="D109" s="94">
        <f t="shared" si="13"/>
        <v>20.38</v>
      </c>
      <c r="E109" s="94">
        <f t="shared" si="17"/>
        <v>1790.5797949219998</v>
      </c>
      <c r="F109" s="94">
        <f t="shared" si="20"/>
        <v>1810.96</v>
      </c>
      <c r="G109" s="93">
        <f t="shared" si="14"/>
        <v>5402.2367795137543</v>
      </c>
      <c r="L109" s="141">
        <f t="shared" si="23"/>
        <v>48427</v>
      </c>
      <c r="M109" s="99">
        <v>96</v>
      </c>
      <c r="N109" s="107">
        <f t="shared" si="15"/>
        <v>6711.876335657932</v>
      </c>
      <c r="O109" s="142">
        <f t="shared" si="18"/>
        <v>19.02</v>
      </c>
      <c r="P109" s="142">
        <f t="shared" si="19"/>
        <v>1670.8545294145365</v>
      </c>
      <c r="Q109" s="142">
        <f t="shared" si="21"/>
        <v>1689.87</v>
      </c>
      <c r="R109" s="107">
        <f t="shared" si="16"/>
        <v>5041.021806243396</v>
      </c>
    </row>
    <row r="110" spans="1:18" x14ac:dyDescent="0.25">
      <c r="A110" s="91">
        <f t="shared" si="22"/>
        <v>48458</v>
      </c>
      <c r="B110" s="92">
        <v>97</v>
      </c>
      <c r="C110" s="93">
        <f t="shared" si="12"/>
        <v>5402.2367795137543</v>
      </c>
      <c r="D110" s="94">
        <f t="shared" si="13"/>
        <v>15.31</v>
      </c>
      <c r="E110" s="94">
        <f t="shared" si="17"/>
        <v>1795.6531043409457</v>
      </c>
      <c r="F110" s="94">
        <f t="shared" si="20"/>
        <v>1810.96</v>
      </c>
      <c r="G110" s="93">
        <f t="shared" si="14"/>
        <v>3606.5836751728084</v>
      </c>
      <c r="L110" s="141">
        <f t="shared" si="23"/>
        <v>48458</v>
      </c>
      <c r="M110" s="99">
        <v>97</v>
      </c>
      <c r="N110" s="107">
        <f t="shared" si="15"/>
        <v>5041.021806243396</v>
      </c>
      <c r="O110" s="142">
        <f t="shared" si="18"/>
        <v>14.28</v>
      </c>
      <c r="P110" s="142">
        <f t="shared" si="19"/>
        <v>1675.5886172478779</v>
      </c>
      <c r="Q110" s="142">
        <f t="shared" si="21"/>
        <v>1689.87</v>
      </c>
      <c r="R110" s="107">
        <f t="shared" si="16"/>
        <v>3365.4331889955183</v>
      </c>
    </row>
    <row r="111" spans="1:18" x14ac:dyDescent="0.25">
      <c r="A111" s="91">
        <f t="shared" si="22"/>
        <v>48488</v>
      </c>
      <c r="B111" s="92">
        <v>98</v>
      </c>
      <c r="C111" s="93">
        <f t="shared" si="12"/>
        <v>3606.5836751728084</v>
      </c>
      <c r="D111" s="94">
        <f t="shared" si="13"/>
        <v>10.220000000000001</v>
      </c>
      <c r="E111" s="94">
        <f t="shared" si="17"/>
        <v>1800.7407881365782</v>
      </c>
      <c r="F111" s="94">
        <f t="shared" si="20"/>
        <v>1810.96</v>
      </c>
      <c r="G111" s="93">
        <f t="shared" si="14"/>
        <v>1805.8428870362302</v>
      </c>
      <c r="L111" s="141">
        <f t="shared" si="23"/>
        <v>48488</v>
      </c>
      <c r="M111" s="99">
        <v>98</v>
      </c>
      <c r="N111" s="107">
        <f t="shared" si="15"/>
        <v>3365.4331889955183</v>
      </c>
      <c r="O111" s="142">
        <f t="shared" si="18"/>
        <v>9.5399999999999991</v>
      </c>
      <c r="P111" s="142">
        <f t="shared" si="19"/>
        <v>1680.3361183300801</v>
      </c>
      <c r="Q111" s="142">
        <f t="shared" si="21"/>
        <v>1689.87</v>
      </c>
      <c r="R111" s="107">
        <f t="shared" si="16"/>
        <v>1685.0970706654382</v>
      </c>
    </row>
    <row r="112" spans="1:18" x14ac:dyDescent="0.25">
      <c r="A112" s="91">
        <f t="shared" si="22"/>
        <v>48519</v>
      </c>
      <c r="B112" s="92">
        <v>99</v>
      </c>
      <c r="C112" s="93">
        <f t="shared" si="12"/>
        <v>1805.8428870362302</v>
      </c>
      <c r="D112" s="94">
        <f t="shared" si="13"/>
        <v>5.12</v>
      </c>
      <c r="E112" s="94">
        <f t="shared" si="17"/>
        <v>1805.8428870362986</v>
      </c>
      <c r="F112" s="94">
        <f t="shared" si="20"/>
        <v>1810.96</v>
      </c>
      <c r="G112" s="93">
        <f t="shared" si="14"/>
        <v>-6.843947630841285E-11</v>
      </c>
      <c r="L112" s="141">
        <f t="shared" si="23"/>
        <v>48519</v>
      </c>
      <c r="M112" s="99">
        <v>99</v>
      </c>
      <c r="N112" s="107">
        <f t="shared" si="15"/>
        <v>1685.0970706654382</v>
      </c>
      <c r="O112" s="142">
        <f t="shared" si="18"/>
        <v>4.7699999999999996</v>
      </c>
      <c r="P112" s="142">
        <f t="shared" si="19"/>
        <v>1685.0970706653488</v>
      </c>
      <c r="Q112" s="142">
        <f t="shared" si="21"/>
        <v>1689.87</v>
      </c>
      <c r="R112" s="107">
        <f t="shared" si="16"/>
        <v>8.9357854449190199E-11</v>
      </c>
    </row>
    <row r="113" spans="1:18" x14ac:dyDescent="0.25">
      <c r="A113" s="91"/>
      <c r="B113" s="92"/>
      <c r="C113" s="93"/>
      <c r="D113" s="94"/>
      <c r="E113" s="94"/>
      <c r="F113" s="94"/>
      <c r="G113" s="93"/>
      <c r="L113" s="141"/>
      <c r="M113" s="99"/>
      <c r="N113" s="107"/>
      <c r="O113" s="142"/>
      <c r="P113" s="142"/>
      <c r="Q113" s="142"/>
      <c r="R113" s="107"/>
    </row>
    <row r="114" spans="1:18" x14ac:dyDescent="0.25">
      <c r="A114" s="91"/>
      <c r="B114" s="92"/>
      <c r="C114" s="93"/>
      <c r="D114" s="94"/>
      <c r="E114" s="94"/>
      <c r="F114" s="94"/>
      <c r="G114" s="93"/>
      <c r="L114" s="141"/>
      <c r="M114" s="99"/>
      <c r="N114" s="107"/>
      <c r="O114" s="142"/>
      <c r="P114" s="142"/>
      <c r="Q114" s="142"/>
      <c r="R114" s="107"/>
    </row>
    <row r="115" spans="1:18" x14ac:dyDescent="0.25">
      <c r="A115" s="91"/>
      <c r="B115" s="92"/>
      <c r="C115" s="93"/>
      <c r="D115" s="94"/>
      <c r="E115" s="94"/>
      <c r="F115" s="94"/>
      <c r="G115" s="93"/>
      <c r="L115" s="141"/>
      <c r="M115" s="99"/>
      <c r="N115" s="107"/>
      <c r="O115" s="142"/>
      <c r="P115" s="142"/>
      <c r="Q115" s="142"/>
      <c r="R115" s="107"/>
    </row>
    <row r="116" spans="1:18" x14ac:dyDescent="0.25">
      <c r="A116" s="91"/>
      <c r="B116" s="92"/>
      <c r="C116" s="93"/>
      <c r="D116" s="94"/>
      <c r="E116" s="94"/>
      <c r="F116" s="94"/>
      <c r="G116" s="93"/>
      <c r="L116" s="141"/>
      <c r="M116" s="99"/>
      <c r="N116" s="107"/>
      <c r="O116" s="142"/>
      <c r="P116" s="142"/>
      <c r="Q116" s="142"/>
      <c r="R116" s="107"/>
    </row>
    <row r="117" spans="1:18" x14ac:dyDescent="0.25">
      <c r="A117" s="91"/>
      <c r="B117" s="92"/>
      <c r="C117" s="93"/>
      <c r="D117" s="94"/>
      <c r="E117" s="94"/>
      <c r="F117" s="94"/>
      <c r="G117" s="93"/>
      <c r="L117" s="141"/>
      <c r="M117" s="99"/>
      <c r="N117" s="107"/>
      <c r="O117" s="142"/>
      <c r="P117" s="142"/>
      <c r="Q117" s="142"/>
      <c r="R117" s="107"/>
    </row>
    <row r="118" spans="1:18" x14ac:dyDescent="0.25">
      <c r="A118" s="91"/>
      <c r="B118" s="92"/>
      <c r="C118" s="93"/>
      <c r="D118" s="94"/>
      <c r="E118" s="94"/>
      <c r="F118" s="94"/>
      <c r="G118" s="93"/>
      <c r="L118" s="141"/>
      <c r="M118" s="99"/>
      <c r="N118" s="107"/>
      <c r="O118" s="142"/>
      <c r="P118" s="142"/>
      <c r="Q118" s="142"/>
      <c r="R118" s="107"/>
    </row>
    <row r="119" spans="1:18" x14ac:dyDescent="0.25">
      <c r="A119" s="91"/>
      <c r="B119" s="92"/>
      <c r="C119" s="93"/>
      <c r="D119" s="94"/>
      <c r="E119" s="94"/>
      <c r="F119" s="94"/>
      <c r="G119" s="93"/>
      <c r="L119" s="141"/>
      <c r="M119" s="99"/>
      <c r="N119" s="107"/>
      <c r="O119" s="142"/>
      <c r="P119" s="142"/>
      <c r="Q119" s="142"/>
      <c r="R119" s="107"/>
    </row>
    <row r="120" spans="1:18" x14ac:dyDescent="0.25">
      <c r="A120" s="91"/>
      <c r="B120" s="92"/>
      <c r="C120" s="93"/>
      <c r="D120" s="94"/>
      <c r="E120" s="94"/>
      <c r="F120" s="94"/>
      <c r="G120" s="93"/>
      <c r="L120" s="141"/>
      <c r="M120" s="99"/>
      <c r="N120" s="107"/>
      <c r="O120" s="142"/>
      <c r="P120" s="142"/>
      <c r="Q120" s="142"/>
      <c r="R120" s="107"/>
    </row>
    <row r="121" spans="1:18" x14ac:dyDescent="0.25">
      <c r="A121" s="91"/>
      <c r="B121" s="92"/>
      <c r="C121" s="93"/>
      <c r="D121" s="94"/>
      <c r="E121" s="94"/>
      <c r="F121" s="94"/>
      <c r="G121" s="93"/>
      <c r="L121" s="141"/>
      <c r="M121" s="99"/>
      <c r="N121" s="107"/>
      <c r="O121" s="142"/>
      <c r="P121" s="142"/>
      <c r="Q121" s="142"/>
      <c r="R121" s="107"/>
    </row>
    <row r="122" spans="1:18" x14ac:dyDescent="0.25">
      <c r="A122" s="91"/>
      <c r="B122" s="92"/>
      <c r="C122" s="93"/>
      <c r="D122" s="94"/>
      <c r="E122" s="94"/>
      <c r="F122" s="94"/>
      <c r="G122" s="93"/>
      <c r="L122" s="141"/>
      <c r="M122" s="99"/>
      <c r="N122" s="107"/>
      <c r="O122" s="142"/>
      <c r="P122" s="142"/>
      <c r="Q122" s="142"/>
      <c r="R122" s="107"/>
    </row>
    <row r="123" spans="1:18" x14ac:dyDescent="0.25">
      <c r="A123" s="91"/>
      <c r="B123" s="92"/>
      <c r="C123" s="93"/>
      <c r="D123" s="94"/>
      <c r="E123" s="94"/>
      <c r="F123" s="94"/>
      <c r="G123" s="93"/>
      <c r="L123" s="141"/>
      <c r="M123" s="99"/>
      <c r="N123" s="107"/>
      <c r="O123" s="142"/>
      <c r="P123" s="142"/>
      <c r="Q123" s="142"/>
      <c r="R123" s="107"/>
    </row>
    <row r="124" spans="1:18" x14ac:dyDescent="0.25">
      <c r="A124" s="91"/>
      <c r="B124" s="92"/>
      <c r="C124" s="93"/>
      <c r="D124" s="94"/>
      <c r="E124" s="94"/>
      <c r="F124" s="94"/>
      <c r="G124" s="93"/>
      <c r="L124" s="141"/>
      <c r="M124" s="99"/>
      <c r="N124" s="107"/>
      <c r="O124" s="142"/>
      <c r="P124" s="142"/>
      <c r="Q124" s="142"/>
      <c r="R124" s="107"/>
    </row>
    <row r="125" spans="1:18" x14ac:dyDescent="0.25">
      <c r="A125" s="91"/>
      <c r="B125" s="92"/>
      <c r="C125" s="93"/>
      <c r="D125" s="94"/>
      <c r="E125" s="94"/>
      <c r="F125" s="94"/>
      <c r="G125" s="93"/>
      <c r="L125" s="141"/>
      <c r="M125" s="99"/>
      <c r="N125" s="107"/>
      <c r="O125" s="142"/>
      <c r="P125" s="142"/>
      <c r="Q125" s="142"/>
      <c r="R125" s="107"/>
    </row>
    <row r="126" spans="1:18" x14ac:dyDescent="0.25">
      <c r="A126" s="91"/>
      <c r="B126" s="92"/>
      <c r="C126" s="93"/>
      <c r="D126" s="94"/>
      <c r="E126" s="94"/>
      <c r="F126" s="94"/>
      <c r="G126" s="93"/>
      <c r="L126" s="141"/>
      <c r="M126" s="99"/>
      <c r="N126" s="107"/>
      <c r="O126" s="142"/>
      <c r="P126" s="142"/>
      <c r="Q126" s="142"/>
      <c r="R126" s="107"/>
    </row>
    <row r="127" spans="1:18" x14ac:dyDescent="0.25">
      <c r="A127" s="91"/>
      <c r="B127" s="92"/>
      <c r="C127" s="93"/>
      <c r="D127" s="94"/>
      <c r="E127" s="94"/>
      <c r="F127" s="94"/>
      <c r="G127" s="93"/>
      <c r="L127" s="141"/>
      <c r="M127" s="99"/>
      <c r="N127" s="107"/>
      <c r="O127" s="142"/>
      <c r="P127" s="142"/>
      <c r="Q127" s="142"/>
      <c r="R127" s="107"/>
    </row>
    <row r="128" spans="1:18" x14ac:dyDescent="0.25">
      <c r="A128" s="91"/>
      <c r="B128" s="92"/>
      <c r="C128" s="93"/>
      <c r="D128" s="94"/>
      <c r="E128" s="94"/>
      <c r="F128" s="94"/>
      <c r="G128" s="93"/>
      <c r="L128" s="141"/>
      <c r="M128" s="99"/>
      <c r="N128" s="107"/>
      <c r="O128" s="142"/>
      <c r="P128" s="142"/>
      <c r="Q128" s="142"/>
      <c r="R128" s="107"/>
    </row>
    <row r="129" spans="1:18" x14ac:dyDescent="0.25">
      <c r="A129" s="91"/>
      <c r="B129" s="92"/>
      <c r="C129" s="93"/>
      <c r="D129" s="94"/>
      <c r="E129" s="94"/>
      <c r="F129" s="94"/>
      <c r="G129" s="93"/>
      <c r="L129" s="141"/>
      <c r="M129" s="99"/>
      <c r="N129" s="107"/>
      <c r="O129" s="142"/>
      <c r="P129" s="142"/>
      <c r="Q129" s="142"/>
      <c r="R129" s="107"/>
    </row>
    <row r="130" spans="1:18" x14ac:dyDescent="0.25">
      <c r="A130" s="91"/>
      <c r="B130" s="92"/>
      <c r="C130" s="93"/>
      <c r="D130" s="94"/>
      <c r="E130" s="94"/>
      <c r="F130" s="94"/>
      <c r="G130" s="93"/>
      <c r="L130" s="141"/>
      <c r="M130" s="99"/>
      <c r="N130" s="107"/>
      <c r="O130" s="142"/>
      <c r="P130" s="142"/>
      <c r="Q130" s="142"/>
      <c r="R130" s="107"/>
    </row>
    <row r="131" spans="1:18" x14ac:dyDescent="0.25">
      <c r="A131" s="91"/>
      <c r="B131" s="92"/>
      <c r="C131" s="93"/>
      <c r="D131" s="94"/>
      <c r="E131" s="94"/>
      <c r="F131" s="94"/>
      <c r="G131" s="93"/>
      <c r="L131" s="141"/>
      <c r="M131" s="99"/>
      <c r="N131" s="107"/>
      <c r="O131" s="142"/>
      <c r="P131" s="142"/>
      <c r="Q131" s="142"/>
      <c r="R131" s="107"/>
    </row>
    <row r="132" spans="1:18" x14ac:dyDescent="0.25">
      <c r="A132" s="91"/>
      <c r="B132" s="92"/>
      <c r="C132" s="93"/>
      <c r="D132" s="94"/>
      <c r="E132" s="94"/>
      <c r="F132" s="94"/>
      <c r="G132" s="93"/>
      <c r="L132" s="141"/>
      <c r="M132" s="99"/>
      <c r="N132" s="107"/>
      <c r="O132" s="142"/>
      <c r="P132" s="142"/>
      <c r="Q132" s="142"/>
      <c r="R132" s="107"/>
    </row>
    <row r="133" spans="1:18" x14ac:dyDescent="0.25">
      <c r="A133" s="91"/>
      <c r="B133" s="92"/>
      <c r="C133" s="93"/>
      <c r="D133" s="94"/>
      <c r="E133" s="94"/>
      <c r="F133" s="94"/>
      <c r="G133" s="93"/>
      <c r="L133" s="141"/>
      <c r="M133" s="99"/>
      <c r="N133" s="107"/>
      <c r="O133" s="142"/>
      <c r="P133" s="142"/>
      <c r="Q133" s="142"/>
      <c r="R133" s="10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5505-8BFA-4998-8ABB-50B89DB5A635}">
  <dimension ref="A1:R133"/>
  <sheetViews>
    <sheetView topLeftCell="A15" workbookViewId="0">
      <selection activeCell="B4" sqref="B4"/>
    </sheetView>
  </sheetViews>
  <sheetFormatPr defaultColWidth="9.140625" defaultRowHeight="15" x14ac:dyDescent="0.25"/>
  <cols>
    <col min="1" max="1" width="9.140625" style="70"/>
    <col min="2" max="2" width="7.85546875" style="70" customWidth="1"/>
    <col min="3" max="3" width="14.7109375" style="70" customWidth="1"/>
    <col min="4" max="4" width="14.28515625" style="70" customWidth="1"/>
    <col min="5" max="7" width="14.7109375" style="70" customWidth="1"/>
    <col min="8" max="11" width="9.140625" style="70"/>
    <col min="12" max="12" width="9.140625" style="122"/>
    <col min="13" max="13" width="11.28515625" style="122" customWidth="1"/>
    <col min="14" max="14" width="18.85546875" style="122" customWidth="1"/>
    <col min="15" max="15" width="14.28515625" style="122" customWidth="1"/>
    <col min="16" max="18" width="14.7109375" style="122" customWidth="1"/>
    <col min="19" max="16384" width="9.140625" style="70"/>
  </cols>
  <sheetData>
    <row r="1" spans="1:18" x14ac:dyDescent="0.25">
      <c r="A1" s="68"/>
      <c r="B1" s="68"/>
      <c r="C1" s="68"/>
      <c r="D1" s="68"/>
      <c r="E1" s="68"/>
      <c r="F1" s="68"/>
      <c r="G1" s="69"/>
      <c r="L1" s="97"/>
      <c r="M1" s="97"/>
      <c r="N1" s="97"/>
      <c r="O1" s="97"/>
      <c r="P1" s="97"/>
      <c r="Q1" s="97"/>
      <c r="R1" s="98"/>
    </row>
    <row r="2" spans="1:18" x14ac:dyDescent="0.25">
      <c r="A2" s="68"/>
      <c r="B2" s="68"/>
      <c r="C2" s="68"/>
      <c r="D2" s="68"/>
      <c r="E2" s="68"/>
      <c r="F2" s="71"/>
      <c r="G2" s="72"/>
      <c r="L2" s="97"/>
      <c r="M2" s="97"/>
      <c r="N2" s="97"/>
      <c r="O2" s="97"/>
      <c r="P2" s="97"/>
      <c r="Q2" s="99"/>
      <c r="R2" s="100"/>
    </row>
    <row r="3" spans="1:18" x14ac:dyDescent="0.25">
      <c r="A3" s="68"/>
      <c r="B3" s="68"/>
      <c r="C3" s="68"/>
      <c r="D3" s="68"/>
      <c r="E3" s="68"/>
      <c r="F3" s="71"/>
      <c r="G3" s="72"/>
      <c r="L3" s="97"/>
      <c r="M3" s="97"/>
      <c r="N3" s="97"/>
      <c r="O3" s="97"/>
      <c r="P3" s="97"/>
      <c r="Q3" s="99"/>
      <c r="R3" s="100"/>
    </row>
    <row r="4" spans="1:18" ht="21" x14ac:dyDescent="0.35">
      <c r="A4" s="68"/>
      <c r="B4" s="101" t="s">
        <v>53</v>
      </c>
      <c r="C4" s="68"/>
      <c r="D4" s="68"/>
      <c r="E4" s="102"/>
      <c r="F4" s="103" t="s">
        <v>80</v>
      </c>
      <c r="G4" s="104"/>
      <c r="K4" s="105"/>
      <c r="L4" s="97"/>
      <c r="M4" s="106" t="s">
        <v>76</v>
      </c>
      <c r="N4" s="97"/>
      <c r="O4" s="97"/>
      <c r="P4" s="99"/>
      <c r="Q4" s="107"/>
      <c r="R4" s="97"/>
    </row>
    <row r="5" spans="1:18" x14ac:dyDescent="0.25">
      <c r="A5" s="68"/>
      <c r="B5" s="68"/>
      <c r="C5" s="68"/>
      <c r="D5" s="68"/>
      <c r="E5" s="68"/>
      <c r="F5" s="93"/>
      <c r="G5" s="68"/>
      <c r="K5" s="108"/>
      <c r="L5" s="97"/>
      <c r="M5" s="97"/>
      <c r="N5" s="97"/>
      <c r="O5" s="97"/>
      <c r="P5" s="97"/>
      <c r="Q5" s="107"/>
      <c r="R5" s="97"/>
    </row>
    <row r="6" spans="1:18" x14ac:dyDescent="0.25">
      <c r="A6" s="68"/>
      <c r="B6" s="109" t="s">
        <v>56</v>
      </c>
      <c r="C6" s="110"/>
      <c r="D6" s="111"/>
      <c r="E6" s="77">
        <v>44896</v>
      </c>
      <c r="F6" s="112"/>
      <c r="G6" s="68"/>
      <c r="K6" s="113"/>
      <c r="L6" s="97"/>
      <c r="M6" s="114" t="s">
        <v>56</v>
      </c>
      <c r="N6" s="115"/>
      <c r="O6" s="116"/>
      <c r="P6" s="117">
        <f>E6</f>
        <v>44896</v>
      </c>
      <c r="Q6" s="118"/>
      <c r="R6" s="97"/>
    </row>
    <row r="7" spans="1:18" x14ac:dyDescent="0.25">
      <c r="A7" s="68"/>
      <c r="B7" s="119" t="s">
        <v>58</v>
      </c>
      <c r="C7" s="92"/>
      <c r="E7" s="80">
        <v>120</v>
      </c>
      <c r="F7" s="120" t="s">
        <v>59</v>
      </c>
      <c r="G7" s="68"/>
      <c r="K7" s="96"/>
      <c r="L7" s="97"/>
      <c r="M7" s="121" t="s">
        <v>58</v>
      </c>
      <c r="N7" s="99"/>
      <c r="P7" s="123">
        <f>E7</f>
        <v>120</v>
      </c>
      <c r="Q7" s="124" t="s">
        <v>59</v>
      </c>
    </row>
    <row r="8" spans="1:18" x14ac:dyDescent="0.25">
      <c r="A8" s="68"/>
      <c r="B8" s="119" t="s">
        <v>66</v>
      </c>
      <c r="C8" s="92"/>
      <c r="D8" s="125">
        <f>E6-1</f>
        <v>44895</v>
      </c>
      <c r="E8" s="84">
        <v>1585.5287285508821</v>
      </c>
      <c r="F8" s="120" t="s">
        <v>62</v>
      </c>
      <c r="G8" s="68"/>
      <c r="K8" s="96"/>
      <c r="L8" s="97"/>
      <c r="M8" s="121" t="s">
        <v>78</v>
      </c>
      <c r="N8" s="99"/>
      <c r="O8" s="126">
        <f>P6-1</f>
        <v>44895</v>
      </c>
      <c r="P8" s="127">
        <v>1150.34725</v>
      </c>
      <c r="Q8" s="124" t="s">
        <v>62</v>
      </c>
    </row>
    <row r="9" spans="1:18" x14ac:dyDescent="0.25">
      <c r="A9" s="68"/>
      <c r="B9" s="119" t="s">
        <v>67</v>
      </c>
      <c r="C9" s="92"/>
      <c r="D9" s="125">
        <f>EDATE(D8,E7)</f>
        <v>48548</v>
      </c>
      <c r="E9" s="143">
        <v>0</v>
      </c>
      <c r="F9" s="120" t="s">
        <v>62</v>
      </c>
      <c r="G9" s="128"/>
      <c r="K9" s="96"/>
      <c r="L9" s="97"/>
      <c r="M9" s="121" t="s">
        <v>79</v>
      </c>
      <c r="N9" s="99"/>
      <c r="O9" s="126">
        <f>EDATE(O8,P7)</f>
        <v>48548</v>
      </c>
      <c r="P9" s="127">
        <v>0</v>
      </c>
      <c r="Q9" s="124" t="s">
        <v>62</v>
      </c>
      <c r="R9" s="129"/>
    </row>
    <row r="10" spans="1:18" x14ac:dyDescent="0.25">
      <c r="A10" s="68"/>
      <c r="B10" s="86" t="s">
        <v>77</v>
      </c>
      <c r="C10" s="87"/>
      <c r="D10" s="88"/>
      <c r="E10" s="89">
        <v>3.4000000000000002E-2</v>
      </c>
      <c r="F10" s="90"/>
      <c r="G10" s="130"/>
      <c r="K10" s="96"/>
      <c r="L10" s="97"/>
      <c r="M10" s="131" t="s">
        <v>77</v>
      </c>
      <c r="N10" s="132"/>
      <c r="O10" s="133"/>
      <c r="P10" s="134">
        <v>3.4000000000000002E-2</v>
      </c>
      <c r="Q10" s="135"/>
      <c r="R10" s="97"/>
    </row>
    <row r="11" spans="1:18" x14ac:dyDescent="0.25">
      <c r="A11" s="68"/>
      <c r="B11" s="136"/>
      <c r="C11" s="92"/>
      <c r="E11" s="137"/>
      <c r="F11" s="136"/>
      <c r="G11" s="130"/>
      <c r="K11" s="96"/>
      <c r="L11" s="97"/>
      <c r="M11" s="123"/>
      <c r="N11" s="99"/>
      <c r="P11" s="138"/>
      <c r="Q11" s="123"/>
      <c r="R11" s="97"/>
    </row>
    <row r="12" spans="1:18" x14ac:dyDescent="0.25">
      <c r="E12" s="137"/>
      <c r="K12" s="96"/>
    </row>
    <row r="13" spans="1:18" ht="15.75" thickBot="1" x14ac:dyDescent="0.3">
      <c r="A13" s="139" t="s">
        <v>69</v>
      </c>
      <c r="B13" s="139" t="s">
        <v>70</v>
      </c>
      <c r="C13" s="139" t="s">
        <v>71</v>
      </c>
      <c r="D13" s="139" t="s">
        <v>72</v>
      </c>
      <c r="E13" s="139" t="s">
        <v>73</v>
      </c>
      <c r="F13" s="139" t="s">
        <v>74</v>
      </c>
      <c r="G13" s="139" t="s">
        <v>75</v>
      </c>
      <c r="K13" s="96"/>
      <c r="L13" s="140" t="s">
        <v>69</v>
      </c>
      <c r="M13" s="140" t="s">
        <v>70</v>
      </c>
      <c r="N13" s="140" t="s">
        <v>71</v>
      </c>
      <c r="O13" s="140" t="s">
        <v>72</v>
      </c>
      <c r="P13" s="140" t="s">
        <v>73</v>
      </c>
      <c r="Q13" s="140" t="s">
        <v>74</v>
      </c>
      <c r="R13" s="140" t="s">
        <v>75</v>
      </c>
    </row>
    <row r="14" spans="1:18" x14ac:dyDescent="0.25">
      <c r="A14" s="145">
        <f>E6</f>
        <v>44896</v>
      </c>
      <c r="B14" s="146">
        <v>1</v>
      </c>
      <c r="C14" s="147">
        <f>E8</f>
        <v>1585.5287285508821</v>
      </c>
      <c r="D14" s="148">
        <f>ROUND(C14*$E$10/12,2)</f>
        <v>4.49</v>
      </c>
      <c r="E14" s="148">
        <f t="shared" ref="E14:E77" si="0">PPMT($E$10/12,B14,$E$7,-$E$8,$E$9,0)</f>
        <v>11.112142148043709</v>
      </c>
      <c r="F14" s="148">
        <f>ROUND(PMT($E$10/12,E7,-E8,E9),2)</f>
        <v>15.6</v>
      </c>
      <c r="G14" s="148">
        <f>C14-E14</f>
        <v>1574.4165864028384</v>
      </c>
      <c r="K14" s="96"/>
      <c r="L14" s="141">
        <f>P6</f>
        <v>44896</v>
      </c>
      <c r="M14" s="99">
        <v>1</v>
      </c>
      <c r="N14" s="107">
        <f>P8</f>
        <v>1150.34725</v>
      </c>
      <c r="O14" s="142">
        <f>ROUND(N14*$P$10/12,2)</f>
        <v>3.26</v>
      </c>
      <c r="P14" s="142">
        <f>PPMT($P$10/12,M14,$P$7,-$P$8,$P$9,0)</f>
        <v>8.0621826217518162</v>
      </c>
      <c r="Q14" s="142">
        <f>ROUND(PMT($P$10/12,P7,-P8,P9),2)</f>
        <v>11.32</v>
      </c>
      <c r="R14" s="142">
        <f>N14-P14</f>
        <v>1142.2850673782482</v>
      </c>
    </row>
    <row r="15" spans="1:18" x14ac:dyDescent="0.25">
      <c r="A15" s="145">
        <f>EDATE(A14,1)</f>
        <v>44927</v>
      </c>
      <c r="B15" s="146">
        <v>2</v>
      </c>
      <c r="C15" s="147">
        <f>G14</f>
        <v>1574.4165864028384</v>
      </c>
      <c r="D15" s="148">
        <f t="shared" ref="D15:D72" si="1">ROUND(C15*$E$10/12,2)</f>
        <v>4.46</v>
      </c>
      <c r="E15" s="148">
        <f t="shared" si="0"/>
        <v>11.143626550796498</v>
      </c>
      <c r="F15" s="148">
        <f>F14</f>
        <v>15.6</v>
      </c>
      <c r="G15" s="148">
        <f t="shared" ref="G15:G72" si="2">C15-E15</f>
        <v>1563.272959852042</v>
      </c>
      <c r="K15" s="96"/>
      <c r="L15" s="141">
        <f>EDATE(L14,1)</f>
        <v>44927</v>
      </c>
      <c r="M15" s="99">
        <v>2</v>
      </c>
      <c r="N15" s="107">
        <f>R14</f>
        <v>1142.2850673782482</v>
      </c>
      <c r="O15" s="142">
        <f t="shared" ref="O15:O78" si="3">ROUND(N15*$P$10/12,2)</f>
        <v>3.24</v>
      </c>
      <c r="P15" s="142">
        <f t="shared" ref="P15:P78" si="4">PPMT($P$10/12,M15,$P$7,-$P$8,$P$9,0)</f>
        <v>8.0850254725134452</v>
      </c>
      <c r="Q15" s="142">
        <f>Q14</f>
        <v>11.32</v>
      </c>
      <c r="R15" s="142">
        <f t="shared" ref="R15:R72" si="5">N15-P15</f>
        <v>1134.2000419057347</v>
      </c>
    </row>
    <row r="16" spans="1:18" x14ac:dyDescent="0.25">
      <c r="A16" s="145">
        <f>EDATE(A15,1)</f>
        <v>44958</v>
      </c>
      <c r="B16" s="146">
        <v>3</v>
      </c>
      <c r="C16" s="147">
        <f>G15</f>
        <v>1563.272959852042</v>
      </c>
      <c r="D16" s="148">
        <f t="shared" si="1"/>
        <v>4.43</v>
      </c>
      <c r="E16" s="148">
        <f t="shared" si="0"/>
        <v>11.17520015935709</v>
      </c>
      <c r="F16" s="148">
        <f t="shared" ref="F16:F79" si="6">F15</f>
        <v>15.6</v>
      </c>
      <c r="G16" s="148">
        <f t="shared" si="2"/>
        <v>1552.097759692685</v>
      </c>
      <c r="K16" s="96"/>
      <c r="L16" s="141">
        <f>EDATE(L15,1)</f>
        <v>44958</v>
      </c>
      <c r="M16" s="99">
        <v>3</v>
      </c>
      <c r="N16" s="107">
        <f>R15</f>
        <v>1134.2000419057347</v>
      </c>
      <c r="O16" s="142">
        <f t="shared" si="3"/>
        <v>3.21</v>
      </c>
      <c r="P16" s="142">
        <f t="shared" si="4"/>
        <v>8.1079330446855682</v>
      </c>
      <c r="Q16" s="142">
        <f t="shared" ref="Q16:Q79" si="7">Q15</f>
        <v>11.32</v>
      </c>
      <c r="R16" s="142">
        <f t="shared" si="5"/>
        <v>1126.0921088610492</v>
      </c>
    </row>
    <row r="17" spans="1:18" x14ac:dyDescent="0.25">
      <c r="A17" s="145">
        <f t="shared" ref="A17:A80" si="8">EDATE(A16,1)</f>
        <v>44986</v>
      </c>
      <c r="B17" s="146">
        <v>4</v>
      </c>
      <c r="C17" s="147">
        <f t="shared" ref="C17:C72" si="9">G16</f>
        <v>1552.097759692685</v>
      </c>
      <c r="D17" s="148">
        <f t="shared" si="1"/>
        <v>4.4000000000000004</v>
      </c>
      <c r="E17" s="148">
        <f t="shared" si="0"/>
        <v>11.206863226475267</v>
      </c>
      <c r="F17" s="148">
        <f t="shared" si="6"/>
        <v>15.6</v>
      </c>
      <c r="G17" s="148">
        <f t="shared" si="2"/>
        <v>1540.8908964662098</v>
      </c>
      <c r="K17" s="96"/>
      <c r="L17" s="141">
        <f t="shared" ref="L17:L80" si="10">EDATE(L16,1)</f>
        <v>44986</v>
      </c>
      <c r="M17" s="99">
        <v>4</v>
      </c>
      <c r="N17" s="107">
        <f t="shared" ref="N17:N72" si="11">R16</f>
        <v>1126.0921088610492</v>
      </c>
      <c r="O17" s="142">
        <f t="shared" si="3"/>
        <v>3.19</v>
      </c>
      <c r="P17" s="142">
        <f t="shared" si="4"/>
        <v>8.1309055216455093</v>
      </c>
      <c r="Q17" s="142">
        <f t="shared" si="7"/>
        <v>11.32</v>
      </c>
      <c r="R17" s="142">
        <f t="shared" si="5"/>
        <v>1117.9612033394037</v>
      </c>
    </row>
    <row r="18" spans="1:18" x14ac:dyDescent="0.25">
      <c r="A18" s="145">
        <f t="shared" si="8"/>
        <v>45017</v>
      </c>
      <c r="B18" s="146">
        <v>5</v>
      </c>
      <c r="C18" s="147">
        <f t="shared" si="9"/>
        <v>1540.8908964662098</v>
      </c>
      <c r="D18" s="148">
        <f t="shared" si="1"/>
        <v>4.37</v>
      </c>
      <c r="E18" s="148">
        <f t="shared" si="0"/>
        <v>11.238616005616946</v>
      </c>
      <c r="F18" s="148">
        <f t="shared" si="6"/>
        <v>15.6</v>
      </c>
      <c r="G18" s="148">
        <f t="shared" si="2"/>
        <v>1529.6522804605929</v>
      </c>
      <c r="K18" s="96"/>
      <c r="L18" s="141">
        <f t="shared" si="10"/>
        <v>45017</v>
      </c>
      <c r="M18" s="99">
        <v>5</v>
      </c>
      <c r="N18" s="107">
        <f t="shared" si="11"/>
        <v>1117.9612033394037</v>
      </c>
      <c r="O18" s="142">
        <f t="shared" si="3"/>
        <v>3.17</v>
      </c>
      <c r="P18" s="142">
        <f t="shared" si="4"/>
        <v>8.1539430872901715</v>
      </c>
      <c r="Q18" s="142">
        <f t="shared" si="7"/>
        <v>11.32</v>
      </c>
      <c r="R18" s="142">
        <f t="shared" si="5"/>
        <v>1109.8072602521136</v>
      </c>
    </row>
    <row r="19" spans="1:18" x14ac:dyDescent="0.25">
      <c r="A19" s="145">
        <f t="shared" si="8"/>
        <v>45047</v>
      </c>
      <c r="B19" s="146">
        <v>6</v>
      </c>
      <c r="C19" s="147">
        <f t="shared" si="9"/>
        <v>1529.6522804605929</v>
      </c>
      <c r="D19" s="148">
        <f t="shared" si="1"/>
        <v>4.33</v>
      </c>
      <c r="E19" s="148">
        <f t="shared" si="0"/>
        <v>11.270458750966194</v>
      </c>
      <c r="F19" s="148">
        <f t="shared" si="6"/>
        <v>15.6</v>
      </c>
      <c r="G19" s="148">
        <f t="shared" si="2"/>
        <v>1518.3818217096268</v>
      </c>
      <c r="K19" s="96"/>
      <c r="L19" s="141">
        <f t="shared" si="10"/>
        <v>45047</v>
      </c>
      <c r="M19" s="99">
        <v>6</v>
      </c>
      <c r="N19" s="107">
        <f t="shared" si="11"/>
        <v>1109.8072602521136</v>
      </c>
      <c r="O19" s="142">
        <f t="shared" si="3"/>
        <v>3.14</v>
      </c>
      <c r="P19" s="142">
        <f t="shared" si="4"/>
        <v>8.1770459260374935</v>
      </c>
      <c r="Q19" s="142">
        <f t="shared" si="7"/>
        <v>11.32</v>
      </c>
      <c r="R19" s="142">
        <f t="shared" si="5"/>
        <v>1101.6302143260762</v>
      </c>
    </row>
    <row r="20" spans="1:18" x14ac:dyDescent="0.25">
      <c r="A20" s="145">
        <f t="shared" si="8"/>
        <v>45078</v>
      </c>
      <c r="B20" s="146">
        <v>7</v>
      </c>
      <c r="C20" s="147">
        <f t="shared" si="9"/>
        <v>1518.3818217096268</v>
      </c>
      <c r="D20" s="148">
        <f t="shared" si="1"/>
        <v>4.3</v>
      </c>
      <c r="E20" s="148">
        <f t="shared" si="0"/>
        <v>11.302391717427266</v>
      </c>
      <c r="F20" s="148">
        <f t="shared" si="6"/>
        <v>15.6</v>
      </c>
      <c r="G20" s="148">
        <f t="shared" si="2"/>
        <v>1507.0794299921995</v>
      </c>
      <c r="K20" s="96"/>
      <c r="L20" s="141">
        <f t="shared" si="10"/>
        <v>45078</v>
      </c>
      <c r="M20" s="99">
        <v>7</v>
      </c>
      <c r="N20" s="107">
        <f t="shared" si="11"/>
        <v>1101.6302143260762</v>
      </c>
      <c r="O20" s="142">
        <f t="shared" si="3"/>
        <v>3.12</v>
      </c>
      <c r="P20" s="142">
        <f t="shared" si="4"/>
        <v>8.2002142228279329</v>
      </c>
      <c r="Q20" s="142">
        <f t="shared" si="7"/>
        <v>11.32</v>
      </c>
      <c r="R20" s="142">
        <f t="shared" si="5"/>
        <v>1093.4300001032482</v>
      </c>
    </row>
    <row r="21" spans="1:18" x14ac:dyDescent="0.25">
      <c r="A21" s="145">
        <f>EDATE(A20,1)</f>
        <v>45108</v>
      </c>
      <c r="B21" s="146">
        <v>8</v>
      </c>
      <c r="C21" s="147">
        <f t="shared" si="9"/>
        <v>1507.0794299921995</v>
      </c>
      <c r="D21" s="148">
        <f t="shared" si="1"/>
        <v>4.2699999999999996</v>
      </c>
      <c r="E21" s="148">
        <f t="shared" si="0"/>
        <v>11.334415160626644</v>
      </c>
      <c r="F21" s="148">
        <f t="shared" si="6"/>
        <v>15.6</v>
      </c>
      <c r="G21" s="148">
        <f t="shared" si="2"/>
        <v>1495.7450148315729</v>
      </c>
      <c r="K21" s="96"/>
      <c r="L21" s="141">
        <f>EDATE(L20,1)</f>
        <v>45108</v>
      </c>
      <c r="M21" s="99">
        <v>8</v>
      </c>
      <c r="N21" s="107">
        <f t="shared" si="11"/>
        <v>1093.4300001032482</v>
      </c>
      <c r="O21" s="142">
        <f t="shared" si="3"/>
        <v>3.1</v>
      </c>
      <c r="P21" s="142">
        <f t="shared" si="4"/>
        <v>8.223448163125946</v>
      </c>
      <c r="Q21" s="142">
        <f t="shared" si="7"/>
        <v>11.32</v>
      </c>
      <c r="R21" s="142">
        <f t="shared" si="5"/>
        <v>1085.2065519401222</v>
      </c>
    </row>
    <row r="22" spans="1:18" x14ac:dyDescent="0.25">
      <c r="A22" s="145">
        <f t="shared" si="8"/>
        <v>45139</v>
      </c>
      <c r="B22" s="146">
        <v>9</v>
      </c>
      <c r="C22" s="147">
        <f t="shared" si="9"/>
        <v>1495.7450148315729</v>
      </c>
      <c r="D22" s="148">
        <f t="shared" si="1"/>
        <v>4.24</v>
      </c>
      <c r="E22" s="148">
        <f t="shared" si="0"/>
        <v>11.366529336915084</v>
      </c>
      <c r="F22" s="148">
        <f t="shared" si="6"/>
        <v>15.6</v>
      </c>
      <c r="G22" s="148">
        <f t="shared" si="2"/>
        <v>1484.3784854946578</v>
      </c>
      <c r="K22" s="96"/>
      <c r="L22" s="141">
        <f t="shared" si="10"/>
        <v>45139</v>
      </c>
      <c r="M22" s="99">
        <v>9</v>
      </c>
      <c r="N22" s="107">
        <f t="shared" si="11"/>
        <v>1085.2065519401222</v>
      </c>
      <c r="O22" s="142">
        <f t="shared" si="3"/>
        <v>3.07</v>
      </c>
      <c r="P22" s="142">
        <f t="shared" si="4"/>
        <v>8.246747932921469</v>
      </c>
      <c r="Q22" s="142">
        <f t="shared" si="7"/>
        <v>11.32</v>
      </c>
      <c r="R22" s="142">
        <f t="shared" si="5"/>
        <v>1076.9598040072008</v>
      </c>
    </row>
    <row r="23" spans="1:18" x14ac:dyDescent="0.25">
      <c r="A23" s="145">
        <f t="shared" si="8"/>
        <v>45170</v>
      </c>
      <c r="B23" s="146">
        <v>10</v>
      </c>
      <c r="C23" s="147">
        <f t="shared" si="9"/>
        <v>1484.3784854946578</v>
      </c>
      <c r="D23" s="148">
        <f t="shared" si="1"/>
        <v>4.21</v>
      </c>
      <c r="E23" s="148">
        <f t="shared" si="0"/>
        <v>11.398734503369678</v>
      </c>
      <c r="F23" s="148">
        <f t="shared" si="6"/>
        <v>15.6</v>
      </c>
      <c r="G23" s="148">
        <f t="shared" si="2"/>
        <v>1472.979750991288</v>
      </c>
      <c r="K23" s="96"/>
      <c r="L23" s="141">
        <f t="shared" si="10"/>
        <v>45170</v>
      </c>
      <c r="M23" s="99">
        <v>10</v>
      </c>
      <c r="N23" s="107">
        <f t="shared" si="11"/>
        <v>1076.9598040072008</v>
      </c>
      <c r="O23" s="142">
        <f t="shared" si="3"/>
        <v>3.05</v>
      </c>
      <c r="P23" s="142">
        <f t="shared" si="4"/>
        <v>8.2701137187314142</v>
      </c>
      <c r="Q23" s="142">
        <f t="shared" si="7"/>
        <v>11.32</v>
      </c>
      <c r="R23" s="142">
        <f t="shared" si="5"/>
        <v>1068.6896902884694</v>
      </c>
    </row>
    <row r="24" spans="1:18" x14ac:dyDescent="0.25">
      <c r="A24" s="145">
        <f t="shared" si="8"/>
        <v>45200</v>
      </c>
      <c r="B24" s="146">
        <v>11</v>
      </c>
      <c r="C24" s="147">
        <f t="shared" si="9"/>
        <v>1472.979750991288</v>
      </c>
      <c r="D24" s="148">
        <f t="shared" si="1"/>
        <v>4.17</v>
      </c>
      <c r="E24" s="148">
        <f t="shared" si="0"/>
        <v>11.431030917795891</v>
      </c>
      <c r="F24" s="148">
        <f t="shared" si="6"/>
        <v>15.6</v>
      </c>
      <c r="G24" s="148">
        <f t="shared" si="2"/>
        <v>1461.5487200734922</v>
      </c>
      <c r="L24" s="141">
        <f t="shared" si="10"/>
        <v>45200</v>
      </c>
      <c r="M24" s="99">
        <v>11</v>
      </c>
      <c r="N24" s="107">
        <f t="shared" si="11"/>
        <v>1068.6896902884694</v>
      </c>
      <c r="O24" s="142">
        <f t="shared" si="3"/>
        <v>3.03</v>
      </c>
      <c r="P24" s="142">
        <f t="shared" si="4"/>
        <v>8.2935457076011527</v>
      </c>
      <c r="Q24" s="142">
        <f t="shared" si="7"/>
        <v>11.32</v>
      </c>
      <c r="R24" s="142">
        <f t="shared" si="5"/>
        <v>1060.3961445808682</v>
      </c>
    </row>
    <row r="25" spans="1:18" x14ac:dyDescent="0.25">
      <c r="A25" s="145">
        <f t="shared" si="8"/>
        <v>45231</v>
      </c>
      <c r="B25" s="146">
        <v>12</v>
      </c>
      <c r="C25" s="147">
        <f t="shared" si="9"/>
        <v>1461.5487200734922</v>
      </c>
      <c r="D25" s="148">
        <f t="shared" si="1"/>
        <v>4.1399999999999997</v>
      </c>
      <c r="E25" s="148">
        <f t="shared" si="0"/>
        <v>11.463418838729647</v>
      </c>
      <c r="F25" s="148">
        <f t="shared" si="6"/>
        <v>15.6</v>
      </c>
      <c r="G25" s="148">
        <f t="shared" si="2"/>
        <v>1450.0853012347625</v>
      </c>
      <c r="L25" s="141">
        <f t="shared" si="10"/>
        <v>45231</v>
      </c>
      <c r="M25" s="99">
        <v>12</v>
      </c>
      <c r="N25" s="107">
        <f t="shared" si="11"/>
        <v>1060.3961445808682</v>
      </c>
      <c r="O25" s="142">
        <f t="shared" si="3"/>
        <v>3</v>
      </c>
      <c r="P25" s="142">
        <f t="shared" si="4"/>
        <v>8.3170440871060229</v>
      </c>
      <c r="Q25" s="142">
        <f t="shared" si="7"/>
        <v>11.32</v>
      </c>
      <c r="R25" s="142">
        <f t="shared" si="5"/>
        <v>1052.0791004937621</v>
      </c>
    </row>
    <row r="26" spans="1:18" x14ac:dyDescent="0.25">
      <c r="A26" s="145">
        <f t="shared" si="8"/>
        <v>45261</v>
      </c>
      <c r="B26" s="146">
        <v>13</v>
      </c>
      <c r="C26" s="147">
        <f t="shared" si="9"/>
        <v>1450.0853012347625</v>
      </c>
      <c r="D26" s="148">
        <f t="shared" si="1"/>
        <v>4.1100000000000003</v>
      </c>
      <c r="E26" s="148">
        <f t="shared" si="0"/>
        <v>11.495898525439381</v>
      </c>
      <c r="F26" s="148">
        <f t="shared" si="6"/>
        <v>15.6</v>
      </c>
      <c r="G26" s="148">
        <f t="shared" si="2"/>
        <v>1438.5894027093232</v>
      </c>
      <c r="L26" s="141">
        <f t="shared" si="10"/>
        <v>45261</v>
      </c>
      <c r="M26" s="99">
        <v>13</v>
      </c>
      <c r="N26" s="107">
        <f t="shared" si="11"/>
        <v>1052.0791004937621</v>
      </c>
      <c r="O26" s="142">
        <f t="shared" si="3"/>
        <v>2.98</v>
      </c>
      <c r="P26" s="142">
        <f t="shared" si="4"/>
        <v>8.3406090453528243</v>
      </c>
      <c r="Q26" s="142">
        <f t="shared" si="7"/>
        <v>11.32</v>
      </c>
      <c r="R26" s="142">
        <f t="shared" si="5"/>
        <v>1043.7384914484094</v>
      </c>
    </row>
    <row r="27" spans="1:18" x14ac:dyDescent="0.25">
      <c r="A27" s="145">
        <f t="shared" si="8"/>
        <v>45292</v>
      </c>
      <c r="B27" s="146">
        <v>14</v>
      </c>
      <c r="C27" s="147">
        <f t="shared" si="9"/>
        <v>1438.5894027093232</v>
      </c>
      <c r="D27" s="148">
        <f t="shared" si="1"/>
        <v>4.08</v>
      </c>
      <c r="E27" s="148">
        <f t="shared" si="0"/>
        <v>11.528470237928127</v>
      </c>
      <c r="F27" s="148">
        <f t="shared" si="6"/>
        <v>15.6</v>
      </c>
      <c r="G27" s="148">
        <f t="shared" si="2"/>
        <v>1427.0609324713951</v>
      </c>
      <c r="L27" s="141">
        <f t="shared" si="10"/>
        <v>45292</v>
      </c>
      <c r="M27" s="99">
        <v>14</v>
      </c>
      <c r="N27" s="107">
        <f t="shared" si="11"/>
        <v>1043.7384914484094</v>
      </c>
      <c r="O27" s="142">
        <f t="shared" si="3"/>
        <v>2.96</v>
      </c>
      <c r="P27" s="142">
        <f t="shared" si="4"/>
        <v>8.364240770981322</v>
      </c>
      <c r="Q27" s="142">
        <f t="shared" si="7"/>
        <v>11.32</v>
      </c>
      <c r="R27" s="142">
        <f t="shared" si="5"/>
        <v>1035.3742506774281</v>
      </c>
    </row>
    <row r="28" spans="1:18" x14ac:dyDescent="0.25">
      <c r="A28" s="145">
        <f t="shared" si="8"/>
        <v>45323</v>
      </c>
      <c r="B28" s="146">
        <v>15</v>
      </c>
      <c r="C28" s="147">
        <f t="shared" si="9"/>
        <v>1427.0609324713951</v>
      </c>
      <c r="D28" s="148">
        <f t="shared" si="1"/>
        <v>4.04</v>
      </c>
      <c r="E28" s="148">
        <f t="shared" si="0"/>
        <v>11.561134236935589</v>
      </c>
      <c r="F28" s="148">
        <f t="shared" si="6"/>
        <v>15.6</v>
      </c>
      <c r="G28" s="148">
        <f t="shared" si="2"/>
        <v>1415.4997982344594</v>
      </c>
      <c r="L28" s="141">
        <f t="shared" si="10"/>
        <v>45323</v>
      </c>
      <c r="M28" s="99">
        <v>15</v>
      </c>
      <c r="N28" s="107">
        <f t="shared" si="11"/>
        <v>1035.3742506774281</v>
      </c>
      <c r="O28" s="142">
        <f t="shared" si="3"/>
        <v>2.93</v>
      </c>
      <c r="P28" s="142">
        <f t="shared" si="4"/>
        <v>8.3879394531657692</v>
      </c>
      <c r="Q28" s="142">
        <f t="shared" si="7"/>
        <v>11.32</v>
      </c>
      <c r="R28" s="142">
        <f t="shared" si="5"/>
        <v>1026.9863112242624</v>
      </c>
    </row>
    <row r="29" spans="1:18" x14ac:dyDescent="0.25">
      <c r="A29" s="145">
        <f t="shared" si="8"/>
        <v>45352</v>
      </c>
      <c r="B29" s="146">
        <v>16</v>
      </c>
      <c r="C29" s="147">
        <f t="shared" si="9"/>
        <v>1415.4997982344594</v>
      </c>
      <c r="D29" s="148">
        <f t="shared" si="1"/>
        <v>4.01</v>
      </c>
      <c r="E29" s="148">
        <f t="shared" si="0"/>
        <v>11.593890783940239</v>
      </c>
      <c r="F29" s="148">
        <f t="shared" si="6"/>
        <v>15.6</v>
      </c>
      <c r="G29" s="148">
        <f t="shared" si="2"/>
        <v>1403.9059074505192</v>
      </c>
      <c r="L29" s="141">
        <f t="shared" si="10"/>
        <v>45352</v>
      </c>
      <c r="M29" s="99">
        <v>16</v>
      </c>
      <c r="N29" s="107">
        <f t="shared" si="11"/>
        <v>1026.9863112242624</v>
      </c>
      <c r="O29" s="142">
        <f t="shared" si="3"/>
        <v>2.91</v>
      </c>
      <c r="P29" s="142">
        <f t="shared" si="4"/>
        <v>8.4117052816164062</v>
      </c>
      <c r="Q29" s="142">
        <f t="shared" si="7"/>
        <v>11.32</v>
      </c>
      <c r="R29" s="142">
        <f t="shared" si="5"/>
        <v>1018.574605942646</v>
      </c>
    </row>
    <row r="30" spans="1:18" x14ac:dyDescent="0.25">
      <c r="A30" s="145">
        <f t="shared" si="8"/>
        <v>45383</v>
      </c>
      <c r="B30" s="146">
        <v>17</v>
      </c>
      <c r="C30" s="147">
        <f t="shared" si="9"/>
        <v>1403.9059074505192</v>
      </c>
      <c r="D30" s="148">
        <f t="shared" si="1"/>
        <v>3.98</v>
      </c>
      <c r="E30" s="148">
        <f t="shared" si="0"/>
        <v>11.626740141161404</v>
      </c>
      <c r="F30" s="148">
        <f t="shared" si="6"/>
        <v>15.6</v>
      </c>
      <c r="G30" s="148">
        <f t="shared" si="2"/>
        <v>1392.2791673093577</v>
      </c>
      <c r="L30" s="141">
        <f t="shared" si="10"/>
        <v>45383</v>
      </c>
      <c r="M30" s="99">
        <v>17</v>
      </c>
      <c r="N30" s="107">
        <f t="shared" si="11"/>
        <v>1018.574605942646</v>
      </c>
      <c r="O30" s="142">
        <f t="shared" si="3"/>
        <v>2.89</v>
      </c>
      <c r="P30" s="142">
        <f t="shared" si="4"/>
        <v>8.4355384465809866</v>
      </c>
      <c r="Q30" s="142">
        <f t="shared" si="7"/>
        <v>11.32</v>
      </c>
      <c r="R30" s="142">
        <f t="shared" si="5"/>
        <v>1010.1390674960651</v>
      </c>
    </row>
    <row r="31" spans="1:18" x14ac:dyDescent="0.25">
      <c r="A31" s="145">
        <f t="shared" si="8"/>
        <v>45413</v>
      </c>
      <c r="B31" s="146">
        <v>18</v>
      </c>
      <c r="C31" s="147">
        <f t="shared" si="9"/>
        <v>1392.2791673093577</v>
      </c>
      <c r="D31" s="148">
        <f t="shared" si="1"/>
        <v>3.94</v>
      </c>
      <c r="E31" s="148">
        <f t="shared" si="0"/>
        <v>11.659682571561362</v>
      </c>
      <c r="F31" s="148">
        <f t="shared" si="6"/>
        <v>15.6</v>
      </c>
      <c r="G31" s="148">
        <f t="shared" si="2"/>
        <v>1380.6194847377963</v>
      </c>
      <c r="L31" s="141">
        <f t="shared" si="10"/>
        <v>45413</v>
      </c>
      <c r="M31" s="99">
        <v>18</v>
      </c>
      <c r="N31" s="107">
        <f t="shared" si="11"/>
        <v>1010.1390674960651</v>
      </c>
      <c r="O31" s="142">
        <f t="shared" si="3"/>
        <v>2.86</v>
      </c>
      <c r="P31" s="142">
        <f t="shared" si="4"/>
        <v>8.4594391388462995</v>
      </c>
      <c r="Q31" s="142">
        <f t="shared" si="7"/>
        <v>11.32</v>
      </c>
      <c r="R31" s="142">
        <f t="shared" si="5"/>
        <v>1001.6796283572188</v>
      </c>
    </row>
    <row r="32" spans="1:18" x14ac:dyDescent="0.25">
      <c r="A32" s="145">
        <f t="shared" si="8"/>
        <v>45444</v>
      </c>
      <c r="B32" s="146">
        <v>19</v>
      </c>
      <c r="C32" s="147">
        <f t="shared" si="9"/>
        <v>1380.6194847377963</v>
      </c>
      <c r="D32" s="148">
        <f t="shared" si="1"/>
        <v>3.91</v>
      </c>
      <c r="E32" s="148">
        <f t="shared" si="0"/>
        <v>11.692718338847452</v>
      </c>
      <c r="F32" s="148">
        <f t="shared" si="6"/>
        <v>15.6</v>
      </c>
      <c r="G32" s="148">
        <f t="shared" si="2"/>
        <v>1368.9267663989488</v>
      </c>
      <c r="L32" s="141">
        <f t="shared" si="10"/>
        <v>45444</v>
      </c>
      <c r="M32" s="99">
        <v>19</v>
      </c>
      <c r="N32" s="107">
        <f t="shared" si="11"/>
        <v>1001.6796283572188</v>
      </c>
      <c r="O32" s="142">
        <f t="shared" si="3"/>
        <v>2.84</v>
      </c>
      <c r="P32" s="142">
        <f t="shared" si="4"/>
        <v>8.483407549739697</v>
      </c>
      <c r="Q32" s="142">
        <f t="shared" si="7"/>
        <v>11.32</v>
      </c>
      <c r="R32" s="142">
        <f t="shared" si="5"/>
        <v>993.19622080747911</v>
      </c>
    </row>
    <row r="33" spans="1:18" x14ac:dyDescent="0.25">
      <c r="A33" s="145">
        <f t="shared" si="8"/>
        <v>45474</v>
      </c>
      <c r="B33" s="146">
        <v>20</v>
      </c>
      <c r="C33" s="147">
        <f t="shared" si="9"/>
        <v>1368.9267663989488</v>
      </c>
      <c r="D33" s="148">
        <f t="shared" si="1"/>
        <v>3.88</v>
      </c>
      <c r="E33" s="148">
        <f t="shared" si="0"/>
        <v>11.725847707474186</v>
      </c>
      <c r="F33" s="148">
        <f t="shared" si="6"/>
        <v>15.6</v>
      </c>
      <c r="G33" s="148">
        <f t="shared" si="2"/>
        <v>1357.2009186914745</v>
      </c>
      <c r="L33" s="141">
        <f t="shared" si="10"/>
        <v>45474</v>
      </c>
      <c r="M33" s="99">
        <v>20</v>
      </c>
      <c r="N33" s="107">
        <f t="shared" si="11"/>
        <v>993.19622080747911</v>
      </c>
      <c r="O33" s="142">
        <f t="shared" si="3"/>
        <v>2.81</v>
      </c>
      <c r="P33" s="142">
        <f t="shared" si="4"/>
        <v>8.5074438711306257</v>
      </c>
      <c r="Q33" s="142">
        <f t="shared" si="7"/>
        <v>11.32</v>
      </c>
      <c r="R33" s="142">
        <f t="shared" si="5"/>
        <v>984.68877693634852</v>
      </c>
    </row>
    <row r="34" spans="1:18" x14ac:dyDescent="0.25">
      <c r="A34" s="145">
        <f t="shared" si="8"/>
        <v>45505</v>
      </c>
      <c r="B34" s="146">
        <v>21</v>
      </c>
      <c r="C34" s="147">
        <f t="shared" si="9"/>
        <v>1357.2009186914745</v>
      </c>
      <c r="D34" s="148">
        <f t="shared" si="1"/>
        <v>3.85</v>
      </c>
      <c r="E34" s="148">
        <f t="shared" si="0"/>
        <v>11.759070942645362</v>
      </c>
      <c r="F34" s="148">
        <f t="shared" si="6"/>
        <v>15.6</v>
      </c>
      <c r="G34" s="148">
        <f t="shared" si="2"/>
        <v>1345.4418477488291</v>
      </c>
      <c r="L34" s="141">
        <f t="shared" si="10"/>
        <v>45505</v>
      </c>
      <c r="M34" s="99">
        <v>21</v>
      </c>
      <c r="N34" s="107">
        <f t="shared" si="11"/>
        <v>984.68877693634852</v>
      </c>
      <c r="O34" s="142">
        <f t="shared" si="3"/>
        <v>2.79</v>
      </c>
      <c r="P34" s="142">
        <f t="shared" si="4"/>
        <v>8.5315482954321613</v>
      </c>
      <c r="Q34" s="142">
        <f t="shared" si="7"/>
        <v>11.32</v>
      </c>
      <c r="R34" s="142">
        <f t="shared" si="5"/>
        <v>976.1572286409164</v>
      </c>
    </row>
    <row r="35" spans="1:18" x14ac:dyDescent="0.25">
      <c r="A35" s="91">
        <f t="shared" si="8"/>
        <v>45536</v>
      </c>
      <c r="B35" s="92">
        <v>22</v>
      </c>
      <c r="C35" s="93">
        <f t="shared" si="9"/>
        <v>1345.4418477488291</v>
      </c>
      <c r="D35" s="94">
        <f t="shared" si="1"/>
        <v>3.81</v>
      </c>
      <c r="E35" s="94">
        <f t="shared" si="0"/>
        <v>11.792388310316191</v>
      </c>
      <c r="F35" s="94">
        <f t="shared" si="6"/>
        <v>15.6</v>
      </c>
      <c r="G35" s="94">
        <f t="shared" si="2"/>
        <v>1333.6494594385128</v>
      </c>
      <c r="L35" s="141">
        <f t="shared" si="10"/>
        <v>45536</v>
      </c>
      <c r="M35" s="99">
        <v>22</v>
      </c>
      <c r="N35" s="107">
        <f t="shared" si="11"/>
        <v>976.1572286409164</v>
      </c>
      <c r="O35" s="142">
        <f t="shared" si="3"/>
        <v>2.77</v>
      </c>
      <c r="P35" s="142">
        <f t="shared" si="4"/>
        <v>8.555721015602554</v>
      </c>
      <c r="Q35" s="142">
        <f t="shared" si="7"/>
        <v>11.32</v>
      </c>
      <c r="R35" s="142">
        <f t="shared" si="5"/>
        <v>967.60150762531384</v>
      </c>
    </row>
    <row r="36" spans="1:18" x14ac:dyDescent="0.25">
      <c r="A36" s="91">
        <f t="shared" si="8"/>
        <v>45566</v>
      </c>
      <c r="B36" s="92">
        <v>23</v>
      </c>
      <c r="C36" s="93">
        <f t="shared" si="9"/>
        <v>1333.6494594385128</v>
      </c>
      <c r="D36" s="94">
        <f t="shared" si="1"/>
        <v>3.78</v>
      </c>
      <c r="E36" s="94">
        <f t="shared" si="0"/>
        <v>11.825800077195419</v>
      </c>
      <c r="F36" s="94">
        <f t="shared" si="6"/>
        <v>15.6</v>
      </c>
      <c r="G36" s="94">
        <f t="shared" si="2"/>
        <v>1321.8236593613174</v>
      </c>
      <c r="L36" s="141">
        <f t="shared" si="10"/>
        <v>45566</v>
      </c>
      <c r="M36" s="99">
        <v>23</v>
      </c>
      <c r="N36" s="107">
        <f t="shared" si="11"/>
        <v>967.60150762531384</v>
      </c>
      <c r="O36" s="142">
        <f t="shared" si="3"/>
        <v>2.74</v>
      </c>
      <c r="P36" s="142">
        <f t="shared" si="4"/>
        <v>8.57996222514676</v>
      </c>
      <c r="Q36" s="142">
        <f t="shared" si="7"/>
        <v>11.32</v>
      </c>
      <c r="R36" s="142">
        <f t="shared" si="5"/>
        <v>959.02154540016704</v>
      </c>
    </row>
    <row r="37" spans="1:18" x14ac:dyDescent="0.25">
      <c r="A37" s="91">
        <f t="shared" si="8"/>
        <v>45597</v>
      </c>
      <c r="B37" s="92">
        <v>24</v>
      </c>
      <c r="C37" s="93">
        <f t="shared" si="9"/>
        <v>1321.8236593613174</v>
      </c>
      <c r="D37" s="94">
        <f t="shared" si="1"/>
        <v>3.75</v>
      </c>
      <c r="E37" s="94">
        <f t="shared" si="0"/>
        <v>11.859306510747475</v>
      </c>
      <c r="F37" s="94">
        <f t="shared" si="6"/>
        <v>15.6</v>
      </c>
      <c r="G37" s="94">
        <f t="shared" si="2"/>
        <v>1309.9643528505699</v>
      </c>
      <c r="L37" s="141">
        <f t="shared" si="10"/>
        <v>45597</v>
      </c>
      <c r="M37" s="99">
        <v>24</v>
      </c>
      <c r="N37" s="107">
        <f t="shared" si="11"/>
        <v>959.02154540016704</v>
      </c>
      <c r="O37" s="142">
        <f t="shared" si="3"/>
        <v>2.72</v>
      </c>
      <c r="P37" s="142">
        <f t="shared" si="4"/>
        <v>8.6042721181180113</v>
      </c>
      <c r="Q37" s="142">
        <f t="shared" si="7"/>
        <v>11.32</v>
      </c>
      <c r="R37" s="142">
        <f t="shared" si="5"/>
        <v>950.417273282049</v>
      </c>
    </row>
    <row r="38" spans="1:18" x14ac:dyDescent="0.25">
      <c r="A38" s="91">
        <f t="shared" si="8"/>
        <v>45627</v>
      </c>
      <c r="B38" s="92">
        <v>25</v>
      </c>
      <c r="C38" s="93">
        <f t="shared" si="9"/>
        <v>1309.9643528505699</v>
      </c>
      <c r="D38" s="94">
        <f t="shared" si="1"/>
        <v>3.71</v>
      </c>
      <c r="E38" s="94">
        <f t="shared" si="0"/>
        <v>11.892907879194594</v>
      </c>
      <c r="F38" s="94">
        <f t="shared" si="6"/>
        <v>15.6</v>
      </c>
      <c r="G38" s="94">
        <f t="shared" si="2"/>
        <v>1298.0714449713753</v>
      </c>
      <c r="L38" s="141">
        <f t="shared" si="10"/>
        <v>45627</v>
      </c>
      <c r="M38" s="99">
        <v>25</v>
      </c>
      <c r="N38" s="107">
        <f t="shared" si="11"/>
        <v>950.417273282049</v>
      </c>
      <c r="O38" s="142">
        <f t="shared" si="3"/>
        <v>2.69</v>
      </c>
      <c r="P38" s="142">
        <f t="shared" si="4"/>
        <v>8.6286508891193456</v>
      </c>
      <c r="Q38" s="142">
        <f t="shared" si="7"/>
        <v>11.32</v>
      </c>
      <c r="R38" s="142">
        <f t="shared" si="5"/>
        <v>941.7886223929296</v>
      </c>
    </row>
    <row r="39" spans="1:18" x14ac:dyDescent="0.25">
      <c r="A39" s="91">
        <f t="shared" si="8"/>
        <v>45658</v>
      </c>
      <c r="B39" s="92">
        <v>26</v>
      </c>
      <c r="C39" s="93">
        <f t="shared" si="9"/>
        <v>1298.0714449713753</v>
      </c>
      <c r="D39" s="94">
        <f t="shared" si="1"/>
        <v>3.68</v>
      </c>
      <c r="E39" s="94">
        <f t="shared" si="0"/>
        <v>11.926604451518978</v>
      </c>
      <c r="F39" s="94">
        <f t="shared" si="6"/>
        <v>15.6</v>
      </c>
      <c r="G39" s="94">
        <f t="shared" si="2"/>
        <v>1286.1448405198564</v>
      </c>
      <c r="L39" s="141">
        <f t="shared" si="10"/>
        <v>45658</v>
      </c>
      <c r="M39" s="99">
        <v>26</v>
      </c>
      <c r="N39" s="107">
        <f t="shared" si="11"/>
        <v>941.7886223929296</v>
      </c>
      <c r="O39" s="142">
        <f t="shared" si="3"/>
        <v>2.67</v>
      </c>
      <c r="P39" s="142">
        <f t="shared" si="4"/>
        <v>8.6530987333051819</v>
      </c>
      <c r="Q39" s="142">
        <f t="shared" si="7"/>
        <v>11.32</v>
      </c>
      <c r="R39" s="142">
        <f t="shared" si="5"/>
        <v>933.13552365962437</v>
      </c>
    </row>
    <row r="40" spans="1:18" x14ac:dyDescent="0.25">
      <c r="A40" s="91">
        <f t="shared" si="8"/>
        <v>45689</v>
      </c>
      <c r="B40" s="92">
        <v>27</v>
      </c>
      <c r="C40" s="93">
        <f t="shared" si="9"/>
        <v>1286.1448405198564</v>
      </c>
      <c r="D40" s="94">
        <f t="shared" si="1"/>
        <v>3.64</v>
      </c>
      <c r="E40" s="94">
        <f t="shared" si="0"/>
        <v>11.960396497464947</v>
      </c>
      <c r="F40" s="94">
        <f t="shared" si="6"/>
        <v>15.6</v>
      </c>
      <c r="G40" s="94">
        <f t="shared" si="2"/>
        <v>1274.1844440223915</v>
      </c>
      <c r="L40" s="141">
        <f t="shared" si="10"/>
        <v>45689</v>
      </c>
      <c r="M40" s="99">
        <v>27</v>
      </c>
      <c r="N40" s="107">
        <f t="shared" si="11"/>
        <v>933.13552365962437</v>
      </c>
      <c r="O40" s="142">
        <f t="shared" si="3"/>
        <v>2.64</v>
      </c>
      <c r="P40" s="142">
        <f t="shared" si="4"/>
        <v>8.6776158463828814</v>
      </c>
      <c r="Q40" s="142">
        <f t="shared" si="7"/>
        <v>11.32</v>
      </c>
      <c r="R40" s="142">
        <f t="shared" si="5"/>
        <v>924.45790781324149</v>
      </c>
    </row>
    <row r="41" spans="1:18" x14ac:dyDescent="0.25">
      <c r="A41" s="91">
        <f t="shared" si="8"/>
        <v>45717</v>
      </c>
      <c r="B41" s="92">
        <v>28</v>
      </c>
      <c r="C41" s="93">
        <f t="shared" si="9"/>
        <v>1274.1844440223915</v>
      </c>
      <c r="D41" s="94">
        <f t="shared" si="1"/>
        <v>3.61</v>
      </c>
      <c r="E41" s="94">
        <f t="shared" si="0"/>
        <v>11.994284287541099</v>
      </c>
      <c r="F41" s="94">
        <f t="shared" si="6"/>
        <v>15.6</v>
      </c>
      <c r="G41" s="94">
        <f t="shared" si="2"/>
        <v>1262.1901597348503</v>
      </c>
      <c r="L41" s="141">
        <f t="shared" si="10"/>
        <v>45717</v>
      </c>
      <c r="M41" s="99">
        <v>28</v>
      </c>
      <c r="N41" s="107">
        <f t="shared" si="11"/>
        <v>924.45790781324149</v>
      </c>
      <c r="O41" s="142">
        <f t="shared" si="3"/>
        <v>2.62</v>
      </c>
      <c r="P41" s="142">
        <f t="shared" si="4"/>
        <v>8.702202424614299</v>
      </c>
      <c r="Q41" s="142">
        <f t="shared" si="7"/>
        <v>11.32</v>
      </c>
      <c r="R41" s="142">
        <f t="shared" si="5"/>
        <v>915.75570538862723</v>
      </c>
    </row>
    <row r="42" spans="1:18" x14ac:dyDescent="0.25">
      <c r="A42" s="91">
        <f t="shared" si="8"/>
        <v>45748</v>
      </c>
      <c r="B42" s="92">
        <v>29</v>
      </c>
      <c r="C42" s="93">
        <f t="shared" si="9"/>
        <v>1262.1901597348503</v>
      </c>
      <c r="D42" s="94">
        <f t="shared" si="1"/>
        <v>3.58</v>
      </c>
      <c r="E42" s="94">
        <f t="shared" si="0"/>
        <v>12.028268093022467</v>
      </c>
      <c r="F42" s="94">
        <f t="shared" si="6"/>
        <v>15.6</v>
      </c>
      <c r="G42" s="94">
        <f t="shared" si="2"/>
        <v>1250.1618916418279</v>
      </c>
      <c r="L42" s="141">
        <f t="shared" si="10"/>
        <v>45748</v>
      </c>
      <c r="M42" s="99">
        <v>29</v>
      </c>
      <c r="N42" s="107">
        <f t="shared" si="11"/>
        <v>915.75570538862723</v>
      </c>
      <c r="O42" s="142">
        <f t="shared" si="3"/>
        <v>2.59</v>
      </c>
      <c r="P42" s="142">
        <f t="shared" si="4"/>
        <v>8.7268586648173727</v>
      </c>
      <c r="Q42" s="142">
        <f t="shared" si="7"/>
        <v>11.32</v>
      </c>
      <c r="R42" s="142">
        <f t="shared" si="5"/>
        <v>907.02884672380981</v>
      </c>
    </row>
    <row r="43" spans="1:18" x14ac:dyDescent="0.25">
      <c r="A43" s="91">
        <f t="shared" si="8"/>
        <v>45778</v>
      </c>
      <c r="B43" s="92">
        <v>30</v>
      </c>
      <c r="C43" s="93">
        <f t="shared" si="9"/>
        <v>1250.1618916418279</v>
      </c>
      <c r="D43" s="94">
        <f t="shared" si="1"/>
        <v>3.54</v>
      </c>
      <c r="E43" s="94">
        <f t="shared" si="0"/>
        <v>12.062348185952695</v>
      </c>
      <c r="F43" s="94">
        <f t="shared" si="6"/>
        <v>15.6</v>
      </c>
      <c r="G43" s="94">
        <f t="shared" si="2"/>
        <v>1238.0995434558752</v>
      </c>
      <c r="L43" s="141">
        <f t="shared" si="10"/>
        <v>45778</v>
      </c>
      <c r="M43" s="99">
        <v>30</v>
      </c>
      <c r="N43" s="107">
        <f t="shared" si="11"/>
        <v>907.02884672380981</v>
      </c>
      <c r="O43" s="142">
        <f t="shared" si="3"/>
        <v>2.57</v>
      </c>
      <c r="P43" s="142">
        <f t="shared" si="4"/>
        <v>8.7515847643676885</v>
      </c>
      <c r="Q43" s="142">
        <f t="shared" si="7"/>
        <v>11.32</v>
      </c>
      <c r="R43" s="142">
        <f t="shared" si="5"/>
        <v>898.27726195944217</v>
      </c>
    </row>
    <row r="44" spans="1:18" x14ac:dyDescent="0.25">
      <c r="A44" s="91">
        <f t="shared" si="8"/>
        <v>45809</v>
      </c>
      <c r="B44" s="92">
        <v>31</v>
      </c>
      <c r="C44" s="93">
        <f t="shared" si="9"/>
        <v>1238.0995434558752</v>
      </c>
      <c r="D44" s="94">
        <f t="shared" si="1"/>
        <v>3.51</v>
      </c>
      <c r="E44" s="94">
        <f t="shared" si="0"/>
        <v>12.096524839146227</v>
      </c>
      <c r="F44" s="94">
        <f t="shared" si="6"/>
        <v>15.6</v>
      </c>
      <c r="G44" s="94">
        <f t="shared" si="2"/>
        <v>1226.0030186167289</v>
      </c>
      <c r="L44" s="141">
        <f t="shared" si="10"/>
        <v>45809</v>
      </c>
      <c r="M44" s="99">
        <v>31</v>
      </c>
      <c r="N44" s="107">
        <f t="shared" si="11"/>
        <v>898.27726195944217</v>
      </c>
      <c r="O44" s="142">
        <f t="shared" si="3"/>
        <v>2.5499999999999998</v>
      </c>
      <c r="P44" s="142">
        <f t="shared" si="4"/>
        <v>8.7763809212000634</v>
      </c>
      <c r="Q44" s="142">
        <f t="shared" si="7"/>
        <v>11.32</v>
      </c>
      <c r="R44" s="142">
        <f t="shared" si="5"/>
        <v>889.50088103824214</v>
      </c>
    </row>
    <row r="45" spans="1:18" x14ac:dyDescent="0.25">
      <c r="A45" s="91">
        <f t="shared" si="8"/>
        <v>45839</v>
      </c>
      <c r="B45" s="92">
        <v>32</v>
      </c>
      <c r="C45" s="93">
        <f t="shared" si="9"/>
        <v>1226.0030186167289</v>
      </c>
      <c r="D45" s="94">
        <f t="shared" si="1"/>
        <v>3.47</v>
      </c>
      <c r="E45" s="94">
        <f t="shared" si="0"/>
        <v>12.130798326190476</v>
      </c>
      <c r="F45" s="94">
        <f t="shared" si="6"/>
        <v>15.6</v>
      </c>
      <c r="G45" s="94">
        <f t="shared" si="2"/>
        <v>1213.8722202905385</v>
      </c>
      <c r="L45" s="141">
        <f t="shared" si="10"/>
        <v>45839</v>
      </c>
      <c r="M45" s="99">
        <v>32</v>
      </c>
      <c r="N45" s="107">
        <f t="shared" si="11"/>
        <v>889.50088103824214</v>
      </c>
      <c r="O45" s="142">
        <f t="shared" si="3"/>
        <v>2.52</v>
      </c>
      <c r="P45" s="142">
        <f t="shared" si="4"/>
        <v>8.8012473338101298</v>
      </c>
      <c r="Q45" s="142">
        <f t="shared" si="7"/>
        <v>11.32</v>
      </c>
      <c r="R45" s="142">
        <f t="shared" si="5"/>
        <v>880.69963370443202</v>
      </c>
    </row>
    <row r="46" spans="1:18" x14ac:dyDescent="0.25">
      <c r="A46" s="91">
        <f t="shared" si="8"/>
        <v>45870</v>
      </c>
      <c r="B46" s="92">
        <v>33</v>
      </c>
      <c r="C46" s="93">
        <f t="shared" si="9"/>
        <v>1213.8722202905385</v>
      </c>
      <c r="D46" s="94">
        <f t="shared" si="1"/>
        <v>3.44</v>
      </c>
      <c r="E46" s="94">
        <f t="shared" si="0"/>
        <v>12.165168921448014</v>
      </c>
      <c r="F46" s="94">
        <f t="shared" si="6"/>
        <v>15.6</v>
      </c>
      <c r="G46" s="94">
        <f t="shared" si="2"/>
        <v>1201.7070513690905</v>
      </c>
      <c r="L46" s="141">
        <f t="shared" si="10"/>
        <v>45870</v>
      </c>
      <c r="M46" s="99">
        <v>33</v>
      </c>
      <c r="N46" s="107">
        <f t="shared" si="11"/>
        <v>880.69963370443202</v>
      </c>
      <c r="O46" s="142">
        <f t="shared" si="3"/>
        <v>2.5</v>
      </c>
      <c r="P46" s="142">
        <f t="shared" si="4"/>
        <v>8.8261842012559253</v>
      </c>
      <c r="Q46" s="142">
        <f t="shared" si="7"/>
        <v>11.32</v>
      </c>
      <c r="R46" s="142">
        <f t="shared" si="5"/>
        <v>871.87344950317606</v>
      </c>
    </row>
    <row r="47" spans="1:18" x14ac:dyDescent="0.25">
      <c r="A47" s="91">
        <f t="shared" si="8"/>
        <v>45901</v>
      </c>
      <c r="B47" s="92">
        <v>34</v>
      </c>
      <c r="C47" s="93">
        <f t="shared" si="9"/>
        <v>1201.7070513690905</v>
      </c>
      <c r="D47" s="94">
        <f t="shared" si="1"/>
        <v>3.4</v>
      </c>
      <c r="E47" s="94">
        <f t="shared" si="0"/>
        <v>12.199636900058783</v>
      </c>
      <c r="F47" s="94">
        <f t="shared" si="6"/>
        <v>15.6</v>
      </c>
      <c r="G47" s="94">
        <f t="shared" si="2"/>
        <v>1189.5074144690318</v>
      </c>
      <c r="L47" s="141">
        <f t="shared" si="10"/>
        <v>45901</v>
      </c>
      <c r="M47" s="99">
        <v>34</v>
      </c>
      <c r="N47" s="107">
        <f t="shared" si="11"/>
        <v>871.87344950317606</v>
      </c>
      <c r="O47" s="142">
        <f t="shared" si="3"/>
        <v>2.4700000000000002</v>
      </c>
      <c r="P47" s="142">
        <f t="shared" si="4"/>
        <v>8.8511917231594843</v>
      </c>
      <c r="Q47" s="142">
        <f t="shared" si="7"/>
        <v>11.32</v>
      </c>
      <c r="R47" s="142">
        <f t="shared" si="5"/>
        <v>863.02225778001662</v>
      </c>
    </row>
    <row r="48" spans="1:18" x14ac:dyDescent="0.25">
      <c r="A48" s="91">
        <f t="shared" si="8"/>
        <v>45931</v>
      </c>
      <c r="B48" s="92">
        <v>35</v>
      </c>
      <c r="C48" s="93">
        <f t="shared" si="9"/>
        <v>1189.5074144690318</v>
      </c>
      <c r="D48" s="94">
        <f t="shared" si="1"/>
        <v>3.37</v>
      </c>
      <c r="E48" s="94">
        <f t="shared" si="0"/>
        <v>12.234202537942284</v>
      </c>
      <c r="F48" s="94">
        <f t="shared" si="6"/>
        <v>15.6</v>
      </c>
      <c r="G48" s="94">
        <f t="shared" si="2"/>
        <v>1177.2732119310895</v>
      </c>
      <c r="L48" s="141">
        <f t="shared" si="10"/>
        <v>45931</v>
      </c>
      <c r="M48" s="99">
        <v>35</v>
      </c>
      <c r="N48" s="107">
        <f t="shared" si="11"/>
        <v>863.02225778001662</v>
      </c>
      <c r="O48" s="142">
        <f t="shared" si="3"/>
        <v>2.4500000000000002</v>
      </c>
      <c r="P48" s="142">
        <f t="shared" si="4"/>
        <v>8.8762700997084352</v>
      </c>
      <c r="Q48" s="142">
        <f t="shared" si="7"/>
        <v>11.32</v>
      </c>
      <c r="R48" s="142">
        <f t="shared" si="5"/>
        <v>854.14598768030817</v>
      </c>
    </row>
    <row r="49" spans="1:18" x14ac:dyDescent="0.25">
      <c r="A49" s="91">
        <f t="shared" si="8"/>
        <v>45962</v>
      </c>
      <c r="B49" s="92">
        <v>36</v>
      </c>
      <c r="C49" s="93">
        <f t="shared" si="9"/>
        <v>1177.2732119310895</v>
      </c>
      <c r="D49" s="94">
        <f t="shared" si="1"/>
        <v>3.34</v>
      </c>
      <c r="E49" s="94">
        <f t="shared" si="0"/>
        <v>12.26886611179979</v>
      </c>
      <c r="F49" s="94">
        <f t="shared" si="6"/>
        <v>15.6</v>
      </c>
      <c r="G49" s="94">
        <f t="shared" si="2"/>
        <v>1165.0043458192897</v>
      </c>
      <c r="L49" s="141">
        <f t="shared" si="10"/>
        <v>45962</v>
      </c>
      <c r="M49" s="99">
        <v>36</v>
      </c>
      <c r="N49" s="107">
        <f t="shared" si="11"/>
        <v>854.14598768030817</v>
      </c>
      <c r="O49" s="142">
        <f t="shared" si="3"/>
        <v>2.42</v>
      </c>
      <c r="P49" s="142">
        <f t="shared" si="4"/>
        <v>8.901419531657611</v>
      </c>
      <c r="Q49" s="142">
        <f t="shared" si="7"/>
        <v>11.32</v>
      </c>
      <c r="R49" s="142">
        <f t="shared" si="5"/>
        <v>845.2445681486505</v>
      </c>
    </row>
    <row r="50" spans="1:18" x14ac:dyDescent="0.25">
      <c r="A50" s="91">
        <f t="shared" si="8"/>
        <v>45992</v>
      </c>
      <c r="B50" s="92">
        <v>37</v>
      </c>
      <c r="C50" s="93">
        <f t="shared" si="9"/>
        <v>1165.0043458192897</v>
      </c>
      <c r="D50" s="94">
        <f t="shared" si="1"/>
        <v>3.3</v>
      </c>
      <c r="E50" s="94">
        <f t="shared" si="0"/>
        <v>12.303627899116552</v>
      </c>
      <c r="F50" s="94">
        <f t="shared" si="6"/>
        <v>15.6</v>
      </c>
      <c r="G50" s="94">
        <f t="shared" si="2"/>
        <v>1152.7007179201732</v>
      </c>
      <c r="L50" s="141">
        <f t="shared" si="10"/>
        <v>45992</v>
      </c>
      <c r="M50" s="99">
        <v>37</v>
      </c>
      <c r="N50" s="107">
        <f t="shared" si="11"/>
        <v>845.2445681486505</v>
      </c>
      <c r="O50" s="142">
        <f t="shared" si="3"/>
        <v>2.39</v>
      </c>
      <c r="P50" s="142">
        <f t="shared" si="4"/>
        <v>8.9266402203306399</v>
      </c>
      <c r="Q50" s="142">
        <f t="shared" si="7"/>
        <v>11.32</v>
      </c>
      <c r="R50" s="142">
        <f t="shared" si="5"/>
        <v>836.31792792831982</v>
      </c>
    </row>
    <row r="51" spans="1:18" x14ac:dyDescent="0.25">
      <c r="A51" s="91">
        <f t="shared" si="8"/>
        <v>46023</v>
      </c>
      <c r="B51" s="92">
        <v>38</v>
      </c>
      <c r="C51" s="93">
        <f t="shared" si="9"/>
        <v>1152.7007179201732</v>
      </c>
      <c r="D51" s="94">
        <f t="shared" si="1"/>
        <v>3.27</v>
      </c>
      <c r="E51" s="94">
        <f t="shared" si="0"/>
        <v>12.338488178164051</v>
      </c>
      <c r="F51" s="94">
        <f t="shared" si="6"/>
        <v>15.6</v>
      </c>
      <c r="G51" s="94">
        <f t="shared" si="2"/>
        <v>1140.3622297420093</v>
      </c>
      <c r="L51" s="141">
        <f t="shared" si="10"/>
        <v>46023</v>
      </c>
      <c r="M51" s="99">
        <v>38</v>
      </c>
      <c r="N51" s="107">
        <f t="shared" si="11"/>
        <v>836.31792792831982</v>
      </c>
      <c r="O51" s="142">
        <f t="shared" si="3"/>
        <v>2.37</v>
      </c>
      <c r="P51" s="142">
        <f t="shared" si="4"/>
        <v>8.951932367621577</v>
      </c>
      <c r="Q51" s="142">
        <f t="shared" si="7"/>
        <v>11.32</v>
      </c>
      <c r="R51" s="142">
        <f t="shared" si="5"/>
        <v>827.36599556069825</v>
      </c>
    </row>
    <row r="52" spans="1:18" x14ac:dyDescent="0.25">
      <c r="A52" s="91">
        <f t="shared" si="8"/>
        <v>46054</v>
      </c>
      <c r="B52" s="92">
        <v>39</v>
      </c>
      <c r="C52" s="93">
        <f t="shared" si="9"/>
        <v>1140.3622297420093</v>
      </c>
      <c r="D52" s="94">
        <f t="shared" si="1"/>
        <v>3.23</v>
      </c>
      <c r="E52" s="94">
        <f t="shared" si="0"/>
        <v>12.373447228002181</v>
      </c>
      <c r="F52" s="94">
        <f t="shared" si="6"/>
        <v>15.6</v>
      </c>
      <c r="G52" s="94">
        <f t="shared" si="2"/>
        <v>1127.9887825140072</v>
      </c>
      <c r="L52" s="141">
        <f t="shared" si="10"/>
        <v>46054</v>
      </c>
      <c r="M52" s="99">
        <v>39</v>
      </c>
      <c r="N52" s="107">
        <f t="shared" si="11"/>
        <v>827.36599556069825</v>
      </c>
      <c r="O52" s="142">
        <f t="shared" si="3"/>
        <v>2.34</v>
      </c>
      <c r="P52" s="142">
        <f t="shared" si="4"/>
        <v>8.9772961759965053</v>
      </c>
      <c r="Q52" s="142">
        <f t="shared" si="7"/>
        <v>11.32</v>
      </c>
      <c r="R52" s="142">
        <f t="shared" si="5"/>
        <v>818.38869938470179</v>
      </c>
    </row>
    <row r="53" spans="1:18" x14ac:dyDescent="0.25">
      <c r="A53" s="91">
        <f t="shared" si="8"/>
        <v>46082</v>
      </c>
      <c r="B53" s="92">
        <v>40</v>
      </c>
      <c r="C53" s="93">
        <f t="shared" si="9"/>
        <v>1127.9887825140072</v>
      </c>
      <c r="D53" s="94">
        <f t="shared" si="1"/>
        <v>3.2</v>
      </c>
      <c r="E53" s="94">
        <f t="shared" si="0"/>
        <v>12.408505328481521</v>
      </c>
      <c r="F53" s="94">
        <f t="shared" si="6"/>
        <v>15.6</v>
      </c>
      <c r="G53" s="94">
        <f t="shared" si="2"/>
        <v>1115.5802771855256</v>
      </c>
      <c r="L53" s="141">
        <f t="shared" si="10"/>
        <v>46082</v>
      </c>
      <c r="M53" s="99">
        <v>40</v>
      </c>
      <c r="N53" s="107">
        <f t="shared" si="11"/>
        <v>818.38869938470179</v>
      </c>
      <c r="O53" s="142">
        <f t="shared" si="3"/>
        <v>2.3199999999999998</v>
      </c>
      <c r="P53" s="142">
        <f t="shared" si="4"/>
        <v>9.0027318484951611</v>
      </c>
      <c r="Q53" s="142">
        <f t="shared" si="7"/>
        <v>11.32</v>
      </c>
      <c r="R53" s="142">
        <f t="shared" si="5"/>
        <v>809.38596753620664</v>
      </c>
    </row>
    <row r="54" spans="1:18" x14ac:dyDescent="0.25">
      <c r="A54" s="91">
        <f t="shared" si="8"/>
        <v>46113</v>
      </c>
      <c r="B54" s="92">
        <v>41</v>
      </c>
      <c r="C54" s="93">
        <f t="shared" si="9"/>
        <v>1115.5802771855256</v>
      </c>
      <c r="D54" s="94">
        <f t="shared" si="1"/>
        <v>3.16</v>
      </c>
      <c r="E54" s="94">
        <f t="shared" si="0"/>
        <v>12.443662760245552</v>
      </c>
      <c r="F54" s="94">
        <f t="shared" si="6"/>
        <v>15.6</v>
      </c>
      <c r="G54" s="94">
        <f t="shared" si="2"/>
        <v>1103.13661442528</v>
      </c>
      <c r="L54" s="141">
        <f t="shared" si="10"/>
        <v>46113</v>
      </c>
      <c r="M54" s="99">
        <v>41</v>
      </c>
      <c r="N54" s="107">
        <f t="shared" si="11"/>
        <v>809.38596753620664</v>
      </c>
      <c r="O54" s="142">
        <f t="shared" si="3"/>
        <v>2.29</v>
      </c>
      <c r="P54" s="142">
        <f t="shared" si="4"/>
        <v>9.0282395887325659</v>
      </c>
      <c r="Q54" s="142">
        <f t="shared" si="7"/>
        <v>11.32</v>
      </c>
      <c r="R54" s="142">
        <f t="shared" si="5"/>
        <v>800.35772794747402</v>
      </c>
    </row>
    <row r="55" spans="1:18" x14ac:dyDescent="0.25">
      <c r="A55" s="91">
        <f t="shared" si="8"/>
        <v>46143</v>
      </c>
      <c r="B55" s="92">
        <v>42</v>
      </c>
      <c r="C55" s="93">
        <f t="shared" si="9"/>
        <v>1103.13661442528</v>
      </c>
      <c r="D55" s="94">
        <f t="shared" si="1"/>
        <v>3.13</v>
      </c>
      <c r="E55" s="94">
        <f t="shared" si="0"/>
        <v>12.478919804732914</v>
      </c>
      <c r="F55" s="94">
        <f t="shared" si="6"/>
        <v>15.6</v>
      </c>
      <c r="G55" s="94">
        <f t="shared" si="2"/>
        <v>1090.6576946205471</v>
      </c>
      <c r="L55" s="141">
        <f t="shared" si="10"/>
        <v>46143</v>
      </c>
      <c r="M55" s="99">
        <v>42</v>
      </c>
      <c r="N55" s="107">
        <f t="shared" si="11"/>
        <v>800.35772794747402</v>
      </c>
      <c r="O55" s="142">
        <f t="shared" si="3"/>
        <v>2.27</v>
      </c>
      <c r="P55" s="142">
        <f t="shared" si="4"/>
        <v>9.0538196009006402</v>
      </c>
      <c r="Q55" s="142">
        <f t="shared" si="7"/>
        <v>11.32</v>
      </c>
      <c r="R55" s="142">
        <f t="shared" si="5"/>
        <v>791.30390834657339</v>
      </c>
    </row>
    <row r="56" spans="1:18" x14ac:dyDescent="0.25">
      <c r="A56" s="91">
        <f t="shared" si="8"/>
        <v>46174</v>
      </c>
      <c r="B56" s="92">
        <v>43</v>
      </c>
      <c r="C56" s="93">
        <f t="shared" si="9"/>
        <v>1090.6576946205471</v>
      </c>
      <c r="D56" s="94">
        <f t="shared" si="1"/>
        <v>3.09</v>
      </c>
      <c r="E56" s="94">
        <f t="shared" si="0"/>
        <v>12.514276744179657</v>
      </c>
      <c r="F56" s="94">
        <f t="shared" si="6"/>
        <v>15.6</v>
      </c>
      <c r="G56" s="94">
        <f t="shared" si="2"/>
        <v>1078.1434178763675</v>
      </c>
      <c r="L56" s="141">
        <f t="shared" si="10"/>
        <v>46174</v>
      </c>
      <c r="M56" s="99">
        <v>43</v>
      </c>
      <c r="N56" s="107">
        <f t="shared" si="11"/>
        <v>791.30390834657339</v>
      </c>
      <c r="O56" s="142">
        <f t="shared" si="3"/>
        <v>2.2400000000000002</v>
      </c>
      <c r="P56" s="142">
        <f t="shared" si="4"/>
        <v>9.0794720897698582</v>
      </c>
      <c r="Q56" s="142">
        <f t="shared" si="7"/>
        <v>11.32</v>
      </c>
      <c r="R56" s="142">
        <f t="shared" si="5"/>
        <v>782.22443625680353</v>
      </c>
    </row>
    <row r="57" spans="1:18" x14ac:dyDescent="0.25">
      <c r="A57" s="91">
        <f t="shared" si="8"/>
        <v>46204</v>
      </c>
      <c r="B57" s="92">
        <v>44</v>
      </c>
      <c r="C57" s="93">
        <f t="shared" si="9"/>
        <v>1078.1434178763675</v>
      </c>
      <c r="D57" s="94">
        <f t="shared" si="1"/>
        <v>3.05</v>
      </c>
      <c r="E57" s="94">
        <f t="shared" si="0"/>
        <v>12.549733861621501</v>
      </c>
      <c r="F57" s="94">
        <f t="shared" si="6"/>
        <v>15.6</v>
      </c>
      <c r="G57" s="94">
        <f t="shared" si="2"/>
        <v>1065.593684014746</v>
      </c>
      <c r="L57" s="141">
        <f t="shared" si="10"/>
        <v>46204</v>
      </c>
      <c r="M57" s="99">
        <v>44</v>
      </c>
      <c r="N57" s="107">
        <f t="shared" si="11"/>
        <v>782.22443625680353</v>
      </c>
      <c r="O57" s="142">
        <f t="shared" si="3"/>
        <v>2.2200000000000002</v>
      </c>
      <c r="P57" s="142">
        <f t="shared" si="4"/>
        <v>9.1051972606908738</v>
      </c>
      <c r="Q57" s="142">
        <f t="shared" si="7"/>
        <v>11.32</v>
      </c>
      <c r="R57" s="142">
        <f t="shared" si="5"/>
        <v>773.1192389961127</v>
      </c>
    </row>
    <row r="58" spans="1:18" x14ac:dyDescent="0.25">
      <c r="A58" s="91">
        <f t="shared" si="8"/>
        <v>46235</v>
      </c>
      <c r="B58" s="92">
        <v>45</v>
      </c>
      <c r="C58" s="93">
        <f t="shared" si="9"/>
        <v>1065.593684014746</v>
      </c>
      <c r="D58" s="94">
        <f t="shared" si="1"/>
        <v>3.02</v>
      </c>
      <c r="E58" s="94">
        <f t="shared" si="0"/>
        <v>12.585291440896096</v>
      </c>
      <c r="F58" s="94">
        <f t="shared" si="6"/>
        <v>15.6</v>
      </c>
      <c r="G58" s="94">
        <f t="shared" si="2"/>
        <v>1053.00839257385</v>
      </c>
      <c r="L58" s="141">
        <f t="shared" si="10"/>
        <v>46235</v>
      </c>
      <c r="M58" s="99">
        <v>45</v>
      </c>
      <c r="N58" s="107">
        <f t="shared" si="11"/>
        <v>773.1192389961127</v>
      </c>
      <c r="O58" s="142">
        <f t="shared" si="3"/>
        <v>2.19</v>
      </c>
      <c r="P58" s="142">
        <f t="shared" si="4"/>
        <v>9.1309953195961651</v>
      </c>
      <c r="Q58" s="142">
        <f t="shared" si="7"/>
        <v>11.32</v>
      </c>
      <c r="R58" s="142">
        <f t="shared" si="5"/>
        <v>763.9882436765165</v>
      </c>
    </row>
    <row r="59" spans="1:18" x14ac:dyDescent="0.25">
      <c r="A59" s="91">
        <f t="shared" si="8"/>
        <v>46266</v>
      </c>
      <c r="B59" s="92">
        <v>46</v>
      </c>
      <c r="C59" s="93">
        <f t="shared" si="9"/>
        <v>1053.00839257385</v>
      </c>
      <c r="D59" s="94">
        <f t="shared" si="1"/>
        <v>2.98</v>
      </c>
      <c r="E59" s="94">
        <f t="shared" si="0"/>
        <v>12.620949766645301</v>
      </c>
      <c r="F59" s="94">
        <f t="shared" si="6"/>
        <v>15.6</v>
      </c>
      <c r="G59" s="94">
        <f t="shared" si="2"/>
        <v>1040.3874428072047</v>
      </c>
      <c r="L59" s="141">
        <f t="shared" si="10"/>
        <v>46266</v>
      </c>
      <c r="M59" s="99">
        <v>46</v>
      </c>
      <c r="N59" s="107">
        <f t="shared" si="11"/>
        <v>763.9882436765165</v>
      </c>
      <c r="O59" s="142">
        <f t="shared" si="3"/>
        <v>2.16</v>
      </c>
      <c r="P59" s="142">
        <f t="shared" si="4"/>
        <v>9.1568664730016867</v>
      </c>
      <c r="Q59" s="142">
        <f t="shared" si="7"/>
        <v>11.32</v>
      </c>
      <c r="R59" s="142">
        <f t="shared" si="5"/>
        <v>754.83137720351476</v>
      </c>
    </row>
    <row r="60" spans="1:18" x14ac:dyDescent="0.25">
      <c r="A60" s="91">
        <f t="shared" si="8"/>
        <v>46296</v>
      </c>
      <c r="B60" s="92">
        <v>47</v>
      </c>
      <c r="C60" s="93">
        <f t="shared" si="9"/>
        <v>1040.3874428072047</v>
      </c>
      <c r="D60" s="94">
        <f t="shared" si="1"/>
        <v>2.95</v>
      </c>
      <c r="E60" s="94">
        <f t="shared" si="0"/>
        <v>12.656709124317462</v>
      </c>
      <c r="F60" s="94">
        <f t="shared" si="6"/>
        <v>15.6</v>
      </c>
      <c r="G60" s="94">
        <f t="shared" si="2"/>
        <v>1027.7307336828871</v>
      </c>
      <c r="L60" s="141">
        <f t="shared" si="10"/>
        <v>46296</v>
      </c>
      <c r="M60" s="99">
        <v>47</v>
      </c>
      <c r="N60" s="107">
        <f t="shared" si="11"/>
        <v>754.83137720351476</v>
      </c>
      <c r="O60" s="142">
        <f t="shared" si="3"/>
        <v>2.14</v>
      </c>
      <c r="P60" s="142">
        <f t="shared" si="4"/>
        <v>9.1828109280085251</v>
      </c>
      <c r="Q60" s="142">
        <f t="shared" si="7"/>
        <v>11.32</v>
      </c>
      <c r="R60" s="142">
        <f t="shared" si="5"/>
        <v>745.64856627550625</v>
      </c>
    </row>
    <row r="61" spans="1:18" x14ac:dyDescent="0.25">
      <c r="A61" s="91">
        <f t="shared" si="8"/>
        <v>46327</v>
      </c>
      <c r="B61" s="92">
        <v>48</v>
      </c>
      <c r="C61" s="93">
        <f t="shared" si="9"/>
        <v>1027.7307336828871</v>
      </c>
      <c r="D61" s="94">
        <f t="shared" si="1"/>
        <v>2.91</v>
      </c>
      <c r="E61" s="94">
        <f t="shared" si="0"/>
        <v>12.692569800169696</v>
      </c>
      <c r="F61" s="94">
        <f t="shared" si="6"/>
        <v>15.6</v>
      </c>
      <c r="G61" s="94">
        <f t="shared" si="2"/>
        <v>1015.0381638827174</v>
      </c>
      <c r="L61" s="141">
        <f t="shared" si="10"/>
        <v>46327</v>
      </c>
      <c r="M61" s="99">
        <v>48</v>
      </c>
      <c r="N61" s="107">
        <f t="shared" si="11"/>
        <v>745.64856627550625</v>
      </c>
      <c r="O61" s="142">
        <f t="shared" si="3"/>
        <v>2.11</v>
      </c>
      <c r="P61" s="142">
        <f t="shared" si="4"/>
        <v>9.2088288923045489</v>
      </c>
      <c r="Q61" s="142">
        <f t="shared" si="7"/>
        <v>11.32</v>
      </c>
      <c r="R61" s="142">
        <f t="shared" si="5"/>
        <v>736.43973738320176</v>
      </c>
    </row>
    <row r="62" spans="1:18" x14ac:dyDescent="0.25">
      <c r="A62" s="91">
        <f t="shared" si="8"/>
        <v>46357</v>
      </c>
      <c r="B62" s="92">
        <v>49</v>
      </c>
      <c r="C62" s="93">
        <f t="shared" si="9"/>
        <v>1015.0381638827174</v>
      </c>
      <c r="D62" s="94">
        <f t="shared" si="1"/>
        <v>2.88</v>
      </c>
      <c r="E62" s="94">
        <f t="shared" si="0"/>
        <v>12.728532081270176</v>
      </c>
      <c r="F62" s="94">
        <f t="shared" si="6"/>
        <v>15.6</v>
      </c>
      <c r="G62" s="94">
        <f t="shared" si="2"/>
        <v>1002.3096318014473</v>
      </c>
      <c r="L62" s="141">
        <f t="shared" si="10"/>
        <v>46357</v>
      </c>
      <c r="M62" s="99">
        <v>49</v>
      </c>
      <c r="N62" s="107">
        <f t="shared" si="11"/>
        <v>736.43973738320176</v>
      </c>
      <c r="O62" s="142">
        <f t="shared" si="3"/>
        <v>2.09</v>
      </c>
      <c r="P62" s="142">
        <f t="shared" si="4"/>
        <v>9.2349205741660789</v>
      </c>
      <c r="Q62" s="142">
        <f t="shared" si="7"/>
        <v>11.32</v>
      </c>
      <c r="R62" s="142">
        <f t="shared" si="5"/>
        <v>727.20481680903572</v>
      </c>
    </row>
    <row r="63" spans="1:18" x14ac:dyDescent="0.25">
      <c r="A63" s="91">
        <f t="shared" si="8"/>
        <v>46388</v>
      </c>
      <c r="B63" s="92">
        <v>50</v>
      </c>
      <c r="C63" s="93">
        <f t="shared" si="9"/>
        <v>1002.3096318014473</v>
      </c>
      <c r="D63" s="94">
        <f t="shared" si="1"/>
        <v>2.84</v>
      </c>
      <c r="E63" s="94">
        <f t="shared" si="0"/>
        <v>12.764596255500441</v>
      </c>
      <c r="F63" s="94">
        <f t="shared" si="6"/>
        <v>15.6</v>
      </c>
      <c r="G63" s="94">
        <f t="shared" si="2"/>
        <v>989.5450355459468</v>
      </c>
      <c r="L63" s="141">
        <f t="shared" si="10"/>
        <v>46388</v>
      </c>
      <c r="M63" s="99">
        <v>50</v>
      </c>
      <c r="N63" s="107">
        <f t="shared" si="11"/>
        <v>727.20481680903572</v>
      </c>
      <c r="O63" s="142">
        <f t="shared" si="3"/>
        <v>2.06</v>
      </c>
      <c r="P63" s="142">
        <f t="shared" si="4"/>
        <v>9.2610861824595485</v>
      </c>
      <c r="Q63" s="142">
        <f t="shared" si="7"/>
        <v>11.32</v>
      </c>
      <c r="R63" s="142">
        <f t="shared" si="5"/>
        <v>717.94373062657621</v>
      </c>
    </row>
    <row r="64" spans="1:18" x14ac:dyDescent="0.25">
      <c r="A64" s="91">
        <f t="shared" si="8"/>
        <v>46419</v>
      </c>
      <c r="B64" s="92">
        <v>51</v>
      </c>
      <c r="C64" s="93">
        <f t="shared" si="9"/>
        <v>989.5450355459468</v>
      </c>
      <c r="D64" s="94">
        <f t="shared" si="1"/>
        <v>2.8</v>
      </c>
      <c r="E64" s="94">
        <f t="shared" si="0"/>
        <v>12.800762611557692</v>
      </c>
      <c r="F64" s="94">
        <f t="shared" si="6"/>
        <v>15.6</v>
      </c>
      <c r="G64" s="94">
        <f t="shared" si="2"/>
        <v>976.74427293438907</v>
      </c>
      <c r="L64" s="141">
        <f t="shared" si="10"/>
        <v>46419</v>
      </c>
      <c r="M64" s="99">
        <v>51</v>
      </c>
      <c r="N64" s="107">
        <f t="shared" si="11"/>
        <v>717.94373062657621</v>
      </c>
      <c r="O64" s="142">
        <f t="shared" si="3"/>
        <v>2.0299999999999998</v>
      </c>
      <c r="P64" s="142">
        <f t="shared" si="4"/>
        <v>9.2873259266431845</v>
      </c>
      <c r="Q64" s="142">
        <f t="shared" si="7"/>
        <v>11.32</v>
      </c>
      <c r="R64" s="142">
        <f t="shared" si="5"/>
        <v>708.65640469993298</v>
      </c>
    </row>
    <row r="65" spans="1:18" x14ac:dyDescent="0.25">
      <c r="A65" s="91">
        <f t="shared" si="8"/>
        <v>46447</v>
      </c>
      <c r="B65" s="92">
        <v>52</v>
      </c>
      <c r="C65" s="93">
        <f t="shared" si="9"/>
        <v>976.74427293438907</v>
      </c>
      <c r="D65" s="94">
        <f t="shared" si="1"/>
        <v>2.77</v>
      </c>
      <c r="E65" s="94">
        <f t="shared" si="0"/>
        <v>12.837031438957107</v>
      </c>
      <c r="F65" s="94">
        <f t="shared" si="6"/>
        <v>15.6</v>
      </c>
      <c r="G65" s="94">
        <f t="shared" si="2"/>
        <v>963.907241495432</v>
      </c>
      <c r="L65" s="141">
        <f t="shared" si="10"/>
        <v>46447</v>
      </c>
      <c r="M65" s="99">
        <v>52</v>
      </c>
      <c r="N65" s="107">
        <f t="shared" si="11"/>
        <v>708.65640469993298</v>
      </c>
      <c r="O65" s="142">
        <f t="shared" si="3"/>
        <v>2.0099999999999998</v>
      </c>
      <c r="P65" s="142">
        <f t="shared" si="4"/>
        <v>9.313640016768673</v>
      </c>
      <c r="Q65" s="142">
        <f t="shared" si="7"/>
        <v>11.32</v>
      </c>
      <c r="R65" s="142">
        <f t="shared" si="5"/>
        <v>699.34276468316432</v>
      </c>
    </row>
    <row r="66" spans="1:18" x14ac:dyDescent="0.25">
      <c r="A66" s="91">
        <f t="shared" si="8"/>
        <v>46478</v>
      </c>
      <c r="B66" s="92">
        <v>53</v>
      </c>
      <c r="C66" s="93">
        <f t="shared" si="9"/>
        <v>963.907241495432</v>
      </c>
      <c r="D66" s="94">
        <f t="shared" si="1"/>
        <v>2.73</v>
      </c>
      <c r="E66" s="94">
        <f t="shared" si="0"/>
        <v>12.873403028034151</v>
      </c>
      <c r="F66" s="94">
        <f t="shared" si="6"/>
        <v>15.6</v>
      </c>
      <c r="G66" s="94">
        <f t="shared" si="2"/>
        <v>951.0338384673978</v>
      </c>
      <c r="L66" s="141">
        <f t="shared" si="10"/>
        <v>46478</v>
      </c>
      <c r="M66" s="99">
        <v>53</v>
      </c>
      <c r="N66" s="107">
        <f t="shared" si="11"/>
        <v>699.34276468316432</v>
      </c>
      <c r="O66" s="142">
        <f t="shared" si="3"/>
        <v>1.98</v>
      </c>
      <c r="P66" s="142">
        <f t="shared" si="4"/>
        <v>9.3400286634828511</v>
      </c>
      <c r="Q66" s="142">
        <f t="shared" si="7"/>
        <v>11.32</v>
      </c>
      <c r="R66" s="142">
        <f t="shared" si="5"/>
        <v>690.00273601968149</v>
      </c>
    </row>
    <row r="67" spans="1:18" x14ac:dyDescent="0.25">
      <c r="A67" s="91">
        <f t="shared" si="8"/>
        <v>46508</v>
      </c>
      <c r="B67" s="92">
        <v>54</v>
      </c>
      <c r="C67" s="93">
        <f t="shared" si="9"/>
        <v>951.0338384673978</v>
      </c>
      <c r="D67" s="94">
        <f t="shared" si="1"/>
        <v>2.69</v>
      </c>
      <c r="E67" s="94">
        <f t="shared" si="0"/>
        <v>12.909877669946916</v>
      </c>
      <c r="F67" s="94">
        <f t="shared" si="6"/>
        <v>15.6</v>
      </c>
      <c r="G67" s="94">
        <f t="shared" si="2"/>
        <v>938.12396079745088</v>
      </c>
      <c r="L67" s="141">
        <f t="shared" si="10"/>
        <v>46508</v>
      </c>
      <c r="M67" s="99">
        <v>54</v>
      </c>
      <c r="N67" s="107">
        <f t="shared" si="11"/>
        <v>690.00273601968149</v>
      </c>
      <c r="O67" s="142">
        <f t="shared" si="3"/>
        <v>1.96</v>
      </c>
      <c r="P67" s="142">
        <f t="shared" si="4"/>
        <v>9.3664920780293865</v>
      </c>
      <c r="Q67" s="142">
        <f t="shared" si="7"/>
        <v>11.32</v>
      </c>
      <c r="R67" s="142">
        <f t="shared" si="5"/>
        <v>680.63624394165208</v>
      </c>
    </row>
    <row r="68" spans="1:18" x14ac:dyDescent="0.25">
      <c r="A68" s="91">
        <f t="shared" si="8"/>
        <v>46539</v>
      </c>
      <c r="B68" s="92">
        <v>55</v>
      </c>
      <c r="C68" s="93">
        <f t="shared" si="9"/>
        <v>938.12396079745088</v>
      </c>
      <c r="D68" s="94">
        <f t="shared" si="1"/>
        <v>2.66</v>
      </c>
      <c r="E68" s="94">
        <f t="shared" si="0"/>
        <v>12.946455656678431</v>
      </c>
      <c r="F68" s="94">
        <f t="shared" si="6"/>
        <v>15.6</v>
      </c>
      <c r="G68" s="94">
        <f t="shared" si="2"/>
        <v>925.1775051407725</v>
      </c>
      <c r="L68" s="141">
        <f t="shared" si="10"/>
        <v>46539</v>
      </c>
      <c r="M68" s="99">
        <v>55</v>
      </c>
      <c r="N68" s="107">
        <f t="shared" si="11"/>
        <v>680.63624394165208</v>
      </c>
      <c r="O68" s="142">
        <f t="shared" si="3"/>
        <v>1.93</v>
      </c>
      <c r="P68" s="142">
        <f t="shared" si="4"/>
        <v>9.3930304722504694</v>
      </c>
      <c r="Q68" s="142">
        <f t="shared" si="7"/>
        <v>11.32</v>
      </c>
      <c r="R68" s="142">
        <f t="shared" si="5"/>
        <v>671.24321346940167</v>
      </c>
    </row>
    <row r="69" spans="1:18" x14ac:dyDescent="0.25">
      <c r="A69" s="91">
        <f t="shared" si="8"/>
        <v>46569</v>
      </c>
      <c r="B69" s="92">
        <v>56</v>
      </c>
      <c r="C69" s="93">
        <f t="shared" si="9"/>
        <v>925.1775051407725</v>
      </c>
      <c r="D69" s="94">
        <f t="shared" si="1"/>
        <v>2.62</v>
      </c>
      <c r="E69" s="94">
        <f t="shared" si="0"/>
        <v>12.983137281039019</v>
      </c>
      <c r="F69" s="94">
        <f t="shared" si="6"/>
        <v>15.6</v>
      </c>
      <c r="G69" s="94">
        <f t="shared" si="2"/>
        <v>912.19436785973346</v>
      </c>
      <c r="L69" s="141">
        <f t="shared" si="10"/>
        <v>46569</v>
      </c>
      <c r="M69" s="99">
        <v>56</v>
      </c>
      <c r="N69" s="107">
        <f t="shared" si="11"/>
        <v>671.24321346940167</v>
      </c>
      <c r="O69" s="142">
        <f t="shared" si="3"/>
        <v>1.9</v>
      </c>
      <c r="P69" s="142">
        <f t="shared" si="4"/>
        <v>9.4196440585885135</v>
      </c>
      <c r="Q69" s="142">
        <f t="shared" si="7"/>
        <v>11.32</v>
      </c>
      <c r="R69" s="142">
        <f t="shared" si="5"/>
        <v>661.82356941081321</v>
      </c>
    </row>
    <row r="70" spans="1:18" x14ac:dyDescent="0.25">
      <c r="A70" s="91">
        <f t="shared" si="8"/>
        <v>46600</v>
      </c>
      <c r="B70" s="92">
        <v>57</v>
      </c>
      <c r="C70" s="93">
        <f t="shared" si="9"/>
        <v>912.19436785973346</v>
      </c>
      <c r="D70" s="94">
        <f t="shared" si="1"/>
        <v>2.58</v>
      </c>
      <c r="E70" s="94">
        <f t="shared" si="0"/>
        <v>13.019922836668631</v>
      </c>
      <c r="F70" s="94">
        <f t="shared" si="6"/>
        <v>15.6</v>
      </c>
      <c r="G70" s="94">
        <f t="shared" si="2"/>
        <v>899.17444502306478</v>
      </c>
      <c r="L70" s="141">
        <f t="shared" si="10"/>
        <v>46600</v>
      </c>
      <c r="M70" s="99">
        <v>57</v>
      </c>
      <c r="N70" s="107">
        <f t="shared" si="11"/>
        <v>661.82356941081321</v>
      </c>
      <c r="O70" s="142">
        <f t="shared" si="3"/>
        <v>1.88</v>
      </c>
      <c r="P70" s="142">
        <f t="shared" si="4"/>
        <v>9.446333050087846</v>
      </c>
      <c r="Q70" s="142">
        <f t="shared" si="7"/>
        <v>11.32</v>
      </c>
      <c r="R70" s="142">
        <f t="shared" si="5"/>
        <v>652.37723636072531</v>
      </c>
    </row>
    <row r="71" spans="1:18" x14ac:dyDescent="0.25">
      <c r="A71" s="91">
        <f t="shared" si="8"/>
        <v>46631</v>
      </c>
      <c r="B71" s="92">
        <v>58</v>
      </c>
      <c r="C71" s="93">
        <f t="shared" si="9"/>
        <v>899.17444502306478</v>
      </c>
      <c r="D71" s="94">
        <f t="shared" si="1"/>
        <v>2.5499999999999998</v>
      </c>
      <c r="E71" s="94">
        <f t="shared" si="0"/>
        <v>13.05681261803919</v>
      </c>
      <c r="F71" s="94">
        <f t="shared" si="6"/>
        <v>15.6</v>
      </c>
      <c r="G71" s="94">
        <f t="shared" si="2"/>
        <v>886.11763240502557</v>
      </c>
      <c r="L71" s="141">
        <f t="shared" si="10"/>
        <v>46631</v>
      </c>
      <c r="M71" s="99">
        <v>58</v>
      </c>
      <c r="N71" s="107">
        <f t="shared" si="11"/>
        <v>652.37723636072531</v>
      </c>
      <c r="O71" s="142">
        <f t="shared" si="3"/>
        <v>1.85</v>
      </c>
      <c r="P71" s="142">
        <f t="shared" si="4"/>
        <v>9.4730976603964301</v>
      </c>
      <c r="Q71" s="142">
        <f t="shared" si="7"/>
        <v>11.32</v>
      </c>
      <c r="R71" s="142">
        <f t="shared" si="5"/>
        <v>642.90413870032887</v>
      </c>
    </row>
    <row r="72" spans="1:18" x14ac:dyDescent="0.25">
      <c r="A72" s="91">
        <f t="shared" si="8"/>
        <v>46661</v>
      </c>
      <c r="B72" s="92">
        <v>59</v>
      </c>
      <c r="C72" s="93">
        <f t="shared" si="9"/>
        <v>886.11763240502557</v>
      </c>
      <c r="D72" s="94">
        <f t="shared" si="1"/>
        <v>2.5099999999999998</v>
      </c>
      <c r="E72" s="94">
        <f t="shared" si="0"/>
        <v>13.093806920456966</v>
      </c>
      <c r="F72" s="94">
        <f t="shared" si="6"/>
        <v>15.6</v>
      </c>
      <c r="G72" s="94">
        <f t="shared" si="2"/>
        <v>873.02382548456865</v>
      </c>
      <c r="L72" s="141">
        <f t="shared" si="10"/>
        <v>46661</v>
      </c>
      <c r="M72" s="99">
        <v>59</v>
      </c>
      <c r="N72" s="107">
        <f t="shared" si="11"/>
        <v>642.90413870032887</v>
      </c>
      <c r="O72" s="142">
        <f t="shared" si="3"/>
        <v>1.82</v>
      </c>
      <c r="P72" s="142">
        <f t="shared" si="4"/>
        <v>9.4999381037675512</v>
      </c>
      <c r="Q72" s="142">
        <f t="shared" si="7"/>
        <v>11.32</v>
      </c>
      <c r="R72" s="142">
        <f t="shared" si="5"/>
        <v>633.40420059656128</v>
      </c>
    </row>
    <row r="73" spans="1:18" x14ac:dyDescent="0.25">
      <c r="A73" s="91">
        <f t="shared" si="8"/>
        <v>46692</v>
      </c>
      <c r="B73" s="92">
        <v>60</v>
      </c>
      <c r="C73" s="93">
        <f>G72</f>
        <v>873.02382548456865</v>
      </c>
      <c r="D73" s="94">
        <f>ROUND(C73*$E$10/12,2)</f>
        <v>2.4700000000000002</v>
      </c>
      <c r="E73" s="94">
        <f t="shared" si="0"/>
        <v>13.13090604006493</v>
      </c>
      <c r="F73" s="94">
        <f t="shared" si="6"/>
        <v>15.6</v>
      </c>
      <c r="G73" s="94">
        <f>C73-E73</f>
        <v>859.89291944450372</v>
      </c>
      <c r="L73" s="141">
        <f t="shared" si="10"/>
        <v>46692</v>
      </c>
      <c r="M73" s="99">
        <v>60</v>
      </c>
      <c r="N73" s="107">
        <f>R72</f>
        <v>633.40420059656128</v>
      </c>
      <c r="O73" s="142">
        <f t="shared" si="3"/>
        <v>1.79</v>
      </c>
      <c r="P73" s="142">
        <f t="shared" si="4"/>
        <v>9.5268545950615593</v>
      </c>
      <c r="Q73" s="142">
        <f t="shared" si="7"/>
        <v>11.32</v>
      </c>
      <c r="R73" s="142">
        <f>N73-P73</f>
        <v>623.87734600149975</v>
      </c>
    </row>
    <row r="74" spans="1:18" x14ac:dyDescent="0.25">
      <c r="A74" s="91">
        <f t="shared" si="8"/>
        <v>46722</v>
      </c>
      <c r="B74" s="92">
        <v>61</v>
      </c>
      <c r="C74" s="93">
        <f t="shared" ref="C74:C133" si="12">G73</f>
        <v>859.89291944450372</v>
      </c>
      <c r="D74" s="94">
        <f t="shared" ref="D74:D133" si="13">ROUND(C74*$E$10/12,2)</f>
        <v>2.44</v>
      </c>
      <c r="E74" s="94">
        <f t="shared" si="0"/>
        <v>13.168110273845112</v>
      </c>
      <c r="F74" s="94">
        <f t="shared" si="6"/>
        <v>15.6</v>
      </c>
      <c r="G74" s="94">
        <f t="shared" ref="G74:G133" si="14">C74-E74</f>
        <v>846.72480917065866</v>
      </c>
      <c r="L74" s="141">
        <f t="shared" si="10"/>
        <v>46722</v>
      </c>
      <c r="M74" s="99">
        <v>61</v>
      </c>
      <c r="N74" s="107">
        <f t="shared" ref="N74:N133" si="15">R73</f>
        <v>623.87734600149975</v>
      </c>
      <c r="O74" s="142">
        <f t="shared" si="3"/>
        <v>1.77</v>
      </c>
      <c r="P74" s="142">
        <f t="shared" si="4"/>
        <v>9.5538473497475671</v>
      </c>
      <c r="Q74" s="142">
        <f t="shared" si="7"/>
        <v>11.32</v>
      </c>
      <c r="R74" s="142">
        <f t="shared" ref="R74:R133" si="16">N74-P74</f>
        <v>614.32349865175217</v>
      </c>
    </row>
    <row r="75" spans="1:18" x14ac:dyDescent="0.25">
      <c r="A75" s="91">
        <f t="shared" si="8"/>
        <v>46753</v>
      </c>
      <c r="B75" s="92">
        <v>62</v>
      </c>
      <c r="C75" s="93">
        <f t="shared" si="12"/>
        <v>846.72480917065866</v>
      </c>
      <c r="D75" s="94">
        <f t="shared" si="13"/>
        <v>2.4</v>
      </c>
      <c r="E75" s="94">
        <f t="shared" si="0"/>
        <v>13.20541991962101</v>
      </c>
      <c r="F75" s="94">
        <f t="shared" si="6"/>
        <v>15.6</v>
      </c>
      <c r="G75" s="94">
        <f t="shared" si="14"/>
        <v>833.51938925103764</v>
      </c>
      <c r="L75" s="141">
        <f t="shared" si="10"/>
        <v>46753</v>
      </c>
      <c r="M75" s="99">
        <v>62</v>
      </c>
      <c r="N75" s="107">
        <f t="shared" si="15"/>
        <v>614.32349865175217</v>
      </c>
      <c r="O75" s="142">
        <f t="shared" si="3"/>
        <v>1.74</v>
      </c>
      <c r="P75" s="142">
        <f t="shared" si="4"/>
        <v>9.5809165839051857</v>
      </c>
      <c r="Q75" s="142">
        <f t="shared" si="7"/>
        <v>11.32</v>
      </c>
      <c r="R75" s="142">
        <f t="shared" si="16"/>
        <v>604.74258206784702</v>
      </c>
    </row>
    <row r="76" spans="1:18" x14ac:dyDescent="0.25">
      <c r="A76" s="91">
        <f t="shared" si="8"/>
        <v>46784</v>
      </c>
      <c r="B76" s="92">
        <v>63</v>
      </c>
      <c r="C76" s="93">
        <f t="shared" si="12"/>
        <v>833.51938925103764</v>
      </c>
      <c r="D76" s="94">
        <f t="shared" si="13"/>
        <v>2.36</v>
      </c>
      <c r="E76" s="94">
        <f t="shared" si="0"/>
        <v>13.242835276059935</v>
      </c>
      <c r="F76" s="94">
        <f t="shared" si="6"/>
        <v>15.6</v>
      </c>
      <c r="G76" s="94">
        <f t="shared" si="14"/>
        <v>820.27655397497767</v>
      </c>
      <c r="L76" s="141">
        <f t="shared" si="10"/>
        <v>46784</v>
      </c>
      <c r="M76" s="99">
        <v>63</v>
      </c>
      <c r="N76" s="107">
        <f t="shared" si="15"/>
        <v>604.74258206784702</v>
      </c>
      <c r="O76" s="142">
        <f t="shared" si="3"/>
        <v>1.71</v>
      </c>
      <c r="P76" s="142">
        <f t="shared" si="4"/>
        <v>9.6080625142262495</v>
      </c>
      <c r="Q76" s="142">
        <f t="shared" si="7"/>
        <v>11.32</v>
      </c>
      <c r="R76" s="142">
        <f t="shared" si="16"/>
        <v>595.13451955362075</v>
      </c>
    </row>
    <row r="77" spans="1:18" x14ac:dyDescent="0.25">
      <c r="A77" s="91">
        <f t="shared" si="8"/>
        <v>46813</v>
      </c>
      <c r="B77" s="92">
        <v>64</v>
      </c>
      <c r="C77" s="93">
        <f t="shared" si="12"/>
        <v>820.27655397497767</v>
      </c>
      <c r="D77" s="94">
        <f t="shared" si="13"/>
        <v>2.3199999999999998</v>
      </c>
      <c r="E77" s="94">
        <f t="shared" si="0"/>
        <v>13.280356642675438</v>
      </c>
      <c r="F77" s="94">
        <f t="shared" si="6"/>
        <v>15.6</v>
      </c>
      <c r="G77" s="94">
        <f t="shared" si="14"/>
        <v>806.99619733230224</v>
      </c>
      <c r="L77" s="141">
        <f t="shared" si="10"/>
        <v>46813</v>
      </c>
      <c r="M77" s="99">
        <v>64</v>
      </c>
      <c r="N77" s="107">
        <f t="shared" si="15"/>
        <v>595.13451955362075</v>
      </c>
      <c r="O77" s="142">
        <f t="shared" si="3"/>
        <v>1.69</v>
      </c>
      <c r="P77" s="142">
        <f t="shared" si="4"/>
        <v>9.6352853580165565</v>
      </c>
      <c r="Q77" s="142">
        <f t="shared" si="7"/>
        <v>11.32</v>
      </c>
      <c r="R77" s="142">
        <f t="shared" si="16"/>
        <v>585.49923419560423</v>
      </c>
    </row>
    <row r="78" spans="1:18" x14ac:dyDescent="0.25">
      <c r="A78" s="91">
        <f t="shared" si="8"/>
        <v>46844</v>
      </c>
      <c r="B78" s="92">
        <v>65</v>
      </c>
      <c r="C78" s="93">
        <f t="shared" si="12"/>
        <v>806.99619733230224</v>
      </c>
      <c r="D78" s="94">
        <f t="shared" si="13"/>
        <v>2.29</v>
      </c>
      <c r="E78" s="94">
        <f t="shared" ref="E78:E132" si="17">PPMT($E$10/12,B78,$E$7,-$E$8,$E$9,0)</f>
        <v>13.317984319829685</v>
      </c>
      <c r="F78" s="94">
        <f t="shared" si="6"/>
        <v>15.6</v>
      </c>
      <c r="G78" s="94">
        <f t="shared" si="14"/>
        <v>793.67821301247261</v>
      </c>
      <c r="L78" s="141">
        <f t="shared" si="10"/>
        <v>46844</v>
      </c>
      <c r="M78" s="99">
        <v>65</v>
      </c>
      <c r="N78" s="107">
        <f t="shared" si="15"/>
        <v>585.49923419560423</v>
      </c>
      <c r="O78" s="142">
        <f t="shared" si="3"/>
        <v>1.66</v>
      </c>
      <c r="P78" s="142">
        <f t="shared" si="4"/>
        <v>9.6625853331976046</v>
      </c>
      <c r="Q78" s="142">
        <f t="shared" si="7"/>
        <v>11.32</v>
      </c>
      <c r="R78" s="142">
        <f t="shared" si="16"/>
        <v>575.83664886240661</v>
      </c>
    </row>
    <row r="79" spans="1:18" x14ac:dyDescent="0.25">
      <c r="A79" s="91">
        <f t="shared" si="8"/>
        <v>46874</v>
      </c>
      <c r="B79" s="92">
        <v>66</v>
      </c>
      <c r="C79" s="93">
        <f t="shared" si="12"/>
        <v>793.67821301247261</v>
      </c>
      <c r="D79" s="94">
        <f t="shared" si="13"/>
        <v>2.25</v>
      </c>
      <c r="E79" s="94">
        <f t="shared" si="17"/>
        <v>13.35571860873587</v>
      </c>
      <c r="F79" s="94">
        <f t="shared" si="6"/>
        <v>15.6</v>
      </c>
      <c r="G79" s="94">
        <f t="shared" si="14"/>
        <v>780.32249440373675</v>
      </c>
      <c r="L79" s="141">
        <f t="shared" si="10"/>
        <v>46874</v>
      </c>
      <c r="M79" s="99">
        <v>66</v>
      </c>
      <c r="N79" s="107">
        <f t="shared" si="15"/>
        <v>575.83664886240661</v>
      </c>
      <c r="O79" s="142">
        <f t="shared" ref="O79:O133" si="18">ROUND(N79*$P$10/12,2)</f>
        <v>1.63</v>
      </c>
      <c r="P79" s="142">
        <f t="shared" ref="P79:P132" si="19">PPMT($P$10/12,M79,$P$7,-$P$8,$P$9,0)</f>
        <v>9.6899626583083318</v>
      </c>
      <c r="Q79" s="142">
        <f t="shared" si="7"/>
        <v>11.32</v>
      </c>
      <c r="R79" s="142">
        <f t="shared" si="16"/>
        <v>566.14668620409827</v>
      </c>
    </row>
    <row r="80" spans="1:18" x14ac:dyDescent="0.25">
      <c r="A80" s="91">
        <f t="shared" si="8"/>
        <v>46905</v>
      </c>
      <c r="B80" s="92">
        <v>67</v>
      </c>
      <c r="C80" s="93">
        <f t="shared" si="12"/>
        <v>780.32249440373675</v>
      </c>
      <c r="D80" s="94">
        <f t="shared" si="13"/>
        <v>2.21</v>
      </c>
      <c r="E80" s="94">
        <f t="shared" si="17"/>
        <v>13.393559811460619</v>
      </c>
      <c r="F80" s="94">
        <f t="shared" ref="F80:F133" si="20">F79</f>
        <v>15.6</v>
      </c>
      <c r="G80" s="94">
        <f t="shared" si="14"/>
        <v>766.92893459227616</v>
      </c>
      <c r="L80" s="141">
        <f t="shared" si="10"/>
        <v>46905</v>
      </c>
      <c r="M80" s="99">
        <v>67</v>
      </c>
      <c r="N80" s="107">
        <f t="shared" si="15"/>
        <v>566.14668620409827</v>
      </c>
      <c r="O80" s="142">
        <f t="shared" si="18"/>
        <v>1.6</v>
      </c>
      <c r="P80" s="142">
        <f t="shared" si="19"/>
        <v>9.7174175525068716</v>
      </c>
      <c r="Q80" s="142">
        <f t="shared" ref="Q80:Q132" si="21">Q79</f>
        <v>11.32</v>
      </c>
      <c r="R80" s="142">
        <f t="shared" si="16"/>
        <v>556.42926865159143</v>
      </c>
    </row>
    <row r="81" spans="1:18" x14ac:dyDescent="0.25">
      <c r="A81" s="91">
        <f t="shared" ref="A81:A133" si="22">EDATE(A80,1)</f>
        <v>46935</v>
      </c>
      <c r="B81" s="92">
        <v>68</v>
      </c>
      <c r="C81" s="93">
        <f t="shared" si="12"/>
        <v>766.92893459227616</v>
      </c>
      <c r="D81" s="94">
        <f t="shared" si="13"/>
        <v>2.17</v>
      </c>
      <c r="E81" s="94">
        <f t="shared" si="17"/>
        <v>13.431508230926424</v>
      </c>
      <c r="F81" s="94">
        <f t="shared" si="20"/>
        <v>15.6</v>
      </c>
      <c r="G81" s="94">
        <f t="shared" si="14"/>
        <v>753.49742636134977</v>
      </c>
      <c r="L81" s="141">
        <f t="shared" ref="L81:L133" si="23">EDATE(L80,1)</f>
        <v>46935</v>
      </c>
      <c r="M81" s="99">
        <v>68</v>
      </c>
      <c r="N81" s="107">
        <f t="shared" si="15"/>
        <v>556.42926865159143</v>
      </c>
      <c r="O81" s="142">
        <f t="shared" si="18"/>
        <v>1.58</v>
      </c>
      <c r="P81" s="142">
        <f t="shared" si="19"/>
        <v>9.7449502355723077</v>
      </c>
      <c r="Q81" s="142">
        <f t="shared" si="21"/>
        <v>11.32</v>
      </c>
      <c r="R81" s="142">
        <f t="shared" si="16"/>
        <v>546.6843184160191</v>
      </c>
    </row>
    <row r="82" spans="1:18" x14ac:dyDescent="0.25">
      <c r="A82" s="91">
        <f t="shared" si="22"/>
        <v>46966</v>
      </c>
      <c r="B82" s="92">
        <v>69</v>
      </c>
      <c r="C82" s="93">
        <f t="shared" si="12"/>
        <v>753.49742636134977</v>
      </c>
      <c r="D82" s="94">
        <f t="shared" si="13"/>
        <v>2.13</v>
      </c>
      <c r="E82" s="94">
        <f t="shared" si="17"/>
        <v>13.469564170914049</v>
      </c>
      <c r="F82" s="94">
        <f t="shared" si="20"/>
        <v>15.6</v>
      </c>
      <c r="G82" s="94">
        <f t="shared" si="14"/>
        <v>740.02786219043571</v>
      </c>
      <c r="L82" s="141">
        <f t="shared" si="23"/>
        <v>46966</v>
      </c>
      <c r="M82" s="99">
        <v>69</v>
      </c>
      <c r="N82" s="107">
        <f t="shared" si="15"/>
        <v>546.6843184160191</v>
      </c>
      <c r="O82" s="142">
        <f t="shared" si="18"/>
        <v>1.55</v>
      </c>
      <c r="P82" s="142">
        <f t="shared" si="19"/>
        <v>9.7725609279064294</v>
      </c>
      <c r="Q82" s="142">
        <f t="shared" si="21"/>
        <v>11.32</v>
      </c>
      <c r="R82" s="142">
        <f t="shared" si="16"/>
        <v>536.9117574881127</v>
      </c>
    </row>
    <row r="83" spans="1:18" x14ac:dyDescent="0.25">
      <c r="A83" s="91">
        <f t="shared" si="22"/>
        <v>46997</v>
      </c>
      <c r="B83" s="92">
        <v>70</v>
      </c>
      <c r="C83" s="93">
        <f t="shared" si="12"/>
        <v>740.02786219043571</v>
      </c>
      <c r="D83" s="94">
        <f t="shared" si="13"/>
        <v>2.1</v>
      </c>
      <c r="E83" s="94">
        <f t="shared" si="17"/>
        <v>13.507727936064974</v>
      </c>
      <c r="F83" s="94">
        <f t="shared" si="20"/>
        <v>15.6</v>
      </c>
      <c r="G83" s="94">
        <f t="shared" si="14"/>
        <v>726.52013425437076</v>
      </c>
      <c r="L83" s="141">
        <f t="shared" si="23"/>
        <v>46997</v>
      </c>
      <c r="M83" s="99">
        <v>70</v>
      </c>
      <c r="N83" s="107">
        <f t="shared" si="15"/>
        <v>536.9117574881127</v>
      </c>
      <c r="O83" s="142">
        <f t="shared" si="18"/>
        <v>1.52</v>
      </c>
      <c r="P83" s="142">
        <f t="shared" si="19"/>
        <v>9.8002498505354971</v>
      </c>
      <c r="Q83" s="142">
        <f t="shared" si="21"/>
        <v>11.32</v>
      </c>
      <c r="R83" s="142">
        <f t="shared" si="16"/>
        <v>527.11150763757723</v>
      </c>
    </row>
    <row r="84" spans="1:18" x14ac:dyDescent="0.25">
      <c r="A84" s="91">
        <f t="shared" si="22"/>
        <v>47027</v>
      </c>
      <c r="B84" s="92">
        <v>71</v>
      </c>
      <c r="C84" s="93">
        <f t="shared" si="12"/>
        <v>726.52013425437076</v>
      </c>
      <c r="D84" s="94">
        <f t="shared" si="13"/>
        <v>2.06</v>
      </c>
      <c r="E84" s="94">
        <f t="shared" si="17"/>
        <v>13.545999831883824</v>
      </c>
      <c r="F84" s="94">
        <f t="shared" si="20"/>
        <v>15.6</v>
      </c>
      <c r="G84" s="94">
        <f t="shared" si="14"/>
        <v>712.97413442248694</v>
      </c>
      <c r="L84" s="141">
        <f t="shared" si="23"/>
        <v>47027</v>
      </c>
      <c r="M84" s="99">
        <v>71</v>
      </c>
      <c r="N84" s="107">
        <f t="shared" si="15"/>
        <v>527.11150763757723</v>
      </c>
      <c r="O84" s="142">
        <f t="shared" si="18"/>
        <v>1.49</v>
      </c>
      <c r="P84" s="142">
        <f t="shared" si="19"/>
        <v>9.8280172251120153</v>
      </c>
      <c r="Q84" s="142">
        <f t="shared" si="21"/>
        <v>11.32</v>
      </c>
      <c r="R84" s="142">
        <f t="shared" si="16"/>
        <v>517.2834904124652</v>
      </c>
    </row>
    <row r="85" spans="1:18" x14ac:dyDescent="0.25">
      <c r="A85" s="91">
        <f t="shared" si="22"/>
        <v>47058</v>
      </c>
      <c r="B85" s="92">
        <v>72</v>
      </c>
      <c r="C85" s="93">
        <f t="shared" si="12"/>
        <v>712.97413442248694</v>
      </c>
      <c r="D85" s="94">
        <f t="shared" si="13"/>
        <v>2.02</v>
      </c>
      <c r="E85" s="94">
        <f t="shared" si="17"/>
        <v>13.58438016474083</v>
      </c>
      <c r="F85" s="94">
        <f t="shared" si="20"/>
        <v>15.6</v>
      </c>
      <c r="G85" s="94">
        <f t="shared" si="14"/>
        <v>699.38975425774606</v>
      </c>
      <c r="L85" s="141">
        <f t="shared" si="23"/>
        <v>47058</v>
      </c>
      <c r="M85" s="99">
        <v>72</v>
      </c>
      <c r="N85" s="107">
        <f t="shared" si="15"/>
        <v>517.2834904124652</v>
      </c>
      <c r="O85" s="142">
        <f t="shared" si="18"/>
        <v>1.47</v>
      </c>
      <c r="P85" s="142">
        <f t="shared" si="19"/>
        <v>9.8558632739164995</v>
      </c>
      <c r="Q85" s="142">
        <f t="shared" si="21"/>
        <v>11.32</v>
      </c>
      <c r="R85" s="142">
        <f t="shared" si="16"/>
        <v>507.4276271385487</v>
      </c>
    </row>
    <row r="86" spans="1:18" x14ac:dyDescent="0.25">
      <c r="A86" s="91">
        <f t="shared" si="22"/>
        <v>47088</v>
      </c>
      <c r="B86" s="92">
        <v>73</v>
      </c>
      <c r="C86" s="93">
        <f t="shared" si="12"/>
        <v>699.38975425774606</v>
      </c>
      <c r="D86" s="94">
        <f t="shared" si="13"/>
        <v>1.98</v>
      </c>
      <c r="E86" s="94">
        <f t="shared" si="17"/>
        <v>13.622869241874263</v>
      </c>
      <c r="F86" s="94">
        <f t="shared" si="20"/>
        <v>15.6</v>
      </c>
      <c r="G86" s="94">
        <f t="shared" si="14"/>
        <v>685.76688501587182</v>
      </c>
      <c r="L86" s="141">
        <f t="shared" si="23"/>
        <v>47088</v>
      </c>
      <c r="M86" s="99">
        <v>73</v>
      </c>
      <c r="N86" s="107">
        <f t="shared" si="15"/>
        <v>507.4276271385487</v>
      </c>
      <c r="O86" s="142">
        <f t="shared" si="18"/>
        <v>1.44</v>
      </c>
      <c r="P86" s="142">
        <f t="shared" si="19"/>
        <v>9.8837882198592624</v>
      </c>
      <c r="Q86" s="142">
        <f t="shared" si="21"/>
        <v>11.32</v>
      </c>
      <c r="R86" s="142">
        <f t="shared" si="16"/>
        <v>497.54383891868946</v>
      </c>
    </row>
    <row r="87" spans="1:18" x14ac:dyDescent="0.25">
      <c r="A87" s="91">
        <f t="shared" si="22"/>
        <v>47119</v>
      </c>
      <c r="B87" s="92">
        <v>74</v>
      </c>
      <c r="C87" s="93">
        <f t="shared" si="12"/>
        <v>685.76688501587182</v>
      </c>
      <c r="D87" s="94">
        <f t="shared" si="13"/>
        <v>1.94</v>
      </c>
      <c r="E87" s="94">
        <f t="shared" si="17"/>
        <v>13.661467371392904</v>
      </c>
      <c r="F87" s="94">
        <f t="shared" si="20"/>
        <v>15.6</v>
      </c>
      <c r="G87" s="94">
        <f t="shared" si="14"/>
        <v>672.10541764447896</v>
      </c>
      <c r="L87" s="141">
        <f t="shared" si="23"/>
        <v>47119</v>
      </c>
      <c r="M87" s="99">
        <v>74</v>
      </c>
      <c r="N87" s="107">
        <f t="shared" si="15"/>
        <v>497.54383891868946</v>
      </c>
      <c r="O87" s="142">
        <f t="shared" si="18"/>
        <v>1.41</v>
      </c>
      <c r="P87" s="142">
        <f t="shared" si="19"/>
        <v>9.9117922864821963</v>
      </c>
      <c r="Q87" s="142">
        <f t="shared" si="21"/>
        <v>11.32</v>
      </c>
      <c r="R87" s="142">
        <f t="shared" si="16"/>
        <v>487.63204663220728</v>
      </c>
    </row>
    <row r="88" spans="1:18" x14ac:dyDescent="0.25">
      <c r="A88" s="91">
        <f t="shared" si="22"/>
        <v>47150</v>
      </c>
      <c r="B88" s="92">
        <v>75</v>
      </c>
      <c r="C88" s="93">
        <f t="shared" si="12"/>
        <v>672.10541764447896</v>
      </c>
      <c r="D88" s="94">
        <f t="shared" si="13"/>
        <v>1.9</v>
      </c>
      <c r="E88" s="94">
        <f t="shared" si="17"/>
        <v>13.700174862278518</v>
      </c>
      <c r="F88" s="94">
        <f t="shared" si="20"/>
        <v>15.6</v>
      </c>
      <c r="G88" s="94">
        <f t="shared" si="14"/>
        <v>658.40524278220039</v>
      </c>
      <c r="L88" s="141">
        <f t="shared" si="23"/>
        <v>47150</v>
      </c>
      <c r="M88" s="99">
        <v>75</v>
      </c>
      <c r="N88" s="107">
        <f t="shared" si="15"/>
        <v>487.63204663220728</v>
      </c>
      <c r="O88" s="142">
        <f t="shared" si="18"/>
        <v>1.38</v>
      </c>
      <c r="P88" s="142">
        <f t="shared" si="19"/>
        <v>9.9398756979605629</v>
      </c>
      <c r="Q88" s="142">
        <f t="shared" si="21"/>
        <v>11.32</v>
      </c>
      <c r="R88" s="142">
        <f t="shared" si="16"/>
        <v>477.69217093424669</v>
      </c>
    </row>
    <row r="89" spans="1:18" x14ac:dyDescent="0.25">
      <c r="A89" s="91">
        <f t="shared" si="22"/>
        <v>47178</v>
      </c>
      <c r="B89" s="92">
        <v>76</v>
      </c>
      <c r="C89" s="93">
        <f t="shared" si="12"/>
        <v>658.40524278220039</v>
      </c>
      <c r="D89" s="94">
        <f t="shared" si="13"/>
        <v>1.87</v>
      </c>
      <c r="E89" s="94">
        <f t="shared" si="17"/>
        <v>13.738992024388308</v>
      </c>
      <c r="F89" s="94">
        <f t="shared" si="20"/>
        <v>15.6</v>
      </c>
      <c r="G89" s="94">
        <f t="shared" si="14"/>
        <v>644.66625075781212</v>
      </c>
      <c r="L89" s="141">
        <f t="shared" si="23"/>
        <v>47178</v>
      </c>
      <c r="M89" s="99">
        <v>76</v>
      </c>
      <c r="N89" s="107">
        <f t="shared" si="15"/>
        <v>477.69217093424669</v>
      </c>
      <c r="O89" s="142">
        <f t="shared" si="18"/>
        <v>1.35</v>
      </c>
      <c r="P89" s="142">
        <f t="shared" si="19"/>
        <v>9.9680386791047848</v>
      </c>
      <c r="Q89" s="142">
        <f t="shared" si="21"/>
        <v>11.32</v>
      </c>
      <c r="R89" s="142">
        <f t="shared" si="16"/>
        <v>467.72413225514191</v>
      </c>
    </row>
    <row r="90" spans="1:18" x14ac:dyDescent="0.25">
      <c r="A90" s="91">
        <f t="shared" si="22"/>
        <v>47209</v>
      </c>
      <c r="B90" s="92">
        <v>77</v>
      </c>
      <c r="C90" s="93">
        <f t="shared" si="12"/>
        <v>644.66625075781212</v>
      </c>
      <c r="D90" s="94">
        <f t="shared" si="13"/>
        <v>1.83</v>
      </c>
      <c r="E90" s="94">
        <f t="shared" si="17"/>
        <v>13.777919168457409</v>
      </c>
      <c r="F90" s="94">
        <f t="shared" si="20"/>
        <v>15.6</v>
      </c>
      <c r="G90" s="94">
        <f t="shared" si="14"/>
        <v>630.88833158935472</v>
      </c>
      <c r="L90" s="141">
        <f t="shared" si="23"/>
        <v>47209</v>
      </c>
      <c r="M90" s="99">
        <v>77</v>
      </c>
      <c r="N90" s="107">
        <f t="shared" si="15"/>
        <v>467.72413225514191</v>
      </c>
      <c r="O90" s="142">
        <f t="shared" si="18"/>
        <v>1.33</v>
      </c>
      <c r="P90" s="142">
        <f t="shared" si="19"/>
        <v>9.996281455362249</v>
      </c>
      <c r="Q90" s="142">
        <f t="shared" si="21"/>
        <v>11.32</v>
      </c>
      <c r="R90" s="142">
        <f t="shared" si="16"/>
        <v>457.72785079977967</v>
      </c>
    </row>
    <row r="91" spans="1:18" x14ac:dyDescent="0.25">
      <c r="A91" s="91">
        <f t="shared" si="22"/>
        <v>47239</v>
      </c>
      <c r="B91" s="92">
        <v>78</v>
      </c>
      <c r="C91" s="93">
        <f t="shared" si="12"/>
        <v>630.88833158935472</v>
      </c>
      <c r="D91" s="94">
        <f t="shared" si="13"/>
        <v>1.79</v>
      </c>
      <c r="E91" s="94">
        <f t="shared" si="17"/>
        <v>13.816956606101371</v>
      </c>
      <c r="F91" s="94">
        <f t="shared" si="20"/>
        <v>15.6</v>
      </c>
      <c r="G91" s="94">
        <f t="shared" si="14"/>
        <v>617.07137498325335</v>
      </c>
      <c r="L91" s="141">
        <f t="shared" si="23"/>
        <v>47239</v>
      </c>
      <c r="M91" s="99">
        <v>78</v>
      </c>
      <c r="N91" s="107">
        <f t="shared" si="15"/>
        <v>457.72785079977967</v>
      </c>
      <c r="O91" s="142">
        <f t="shared" si="18"/>
        <v>1.3</v>
      </c>
      <c r="P91" s="142">
        <f t="shared" si="19"/>
        <v>10.024604252819108</v>
      </c>
      <c r="Q91" s="142">
        <f t="shared" si="21"/>
        <v>11.32</v>
      </c>
      <c r="R91" s="142">
        <f t="shared" si="16"/>
        <v>447.70324654696054</v>
      </c>
    </row>
    <row r="92" spans="1:18" x14ac:dyDescent="0.25">
      <c r="A92" s="91">
        <f t="shared" si="22"/>
        <v>47270</v>
      </c>
      <c r="B92" s="92">
        <v>79</v>
      </c>
      <c r="C92" s="93">
        <f t="shared" si="12"/>
        <v>617.07137498325335</v>
      </c>
      <c r="D92" s="94">
        <f t="shared" si="13"/>
        <v>1.75</v>
      </c>
      <c r="E92" s="94">
        <f t="shared" si="17"/>
        <v>13.85610464981866</v>
      </c>
      <c r="F92" s="94">
        <f t="shared" si="20"/>
        <v>15.6</v>
      </c>
      <c r="G92" s="94">
        <f t="shared" si="14"/>
        <v>603.21527033343466</v>
      </c>
      <c r="L92" s="141">
        <f t="shared" si="23"/>
        <v>47270</v>
      </c>
      <c r="M92" s="99">
        <v>79</v>
      </c>
      <c r="N92" s="107">
        <f t="shared" si="15"/>
        <v>447.70324654696054</v>
      </c>
      <c r="O92" s="142">
        <f t="shared" si="18"/>
        <v>1.27</v>
      </c>
      <c r="P92" s="142">
        <f t="shared" si="19"/>
        <v>10.053007298202097</v>
      </c>
      <c r="Q92" s="142">
        <f t="shared" si="21"/>
        <v>11.32</v>
      </c>
      <c r="R92" s="142">
        <f t="shared" si="16"/>
        <v>437.65023924875845</v>
      </c>
    </row>
    <row r="93" spans="1:18" x14ac:dyDescent="0.25">
      <c r="A93" s="91">
        <f t="shared" si="22"/>
        <v>47300</v>
      </c>
      <c r="B93" s="92">
        <v>80</v>
      </c>
      <c r="C93" s="93">
        <f t="shared" si="12"/>
        <v>603.21527033343466</v>
      </c>
      <c r="D93" s="94">
        <f t="shared" si="13"/>
        <v>1.71</v>
      </c>
      <c r="E93" s="94">
        <f t="shared" si="17"/>
        <v>13.895363612993144</v>
      </c>
      <c r="F93" s="94">
        <f t="shared" si="20"/>
        <v>15.6</v>
      </c>
      <c r="G93" s="94">
        <f t="shared" si="14"/>
        <v>589.31990672044151</v>
      </c>
      <c r="L93" s="141">
        <f t="shared" si="23"/>
        <v>47300</v>
      </c>
      <c r="M93" s="99">
        <v>80</v>
      </c>
      <c r="N93" s="107">
        <f t="shared" si="15"/>
        <v>437.65023924875845</v>
      </c>
      <c r="O93" s="142">
        <f t="shared" si="18"/>
        <v>1.24</v>
      </c>
      <c r="P93" s="142">
        <f t="shared" si="19"/>
        <v>10.081490818880335</v>
      </c>
      <c r="Q93" s="142">
        <f t="shared" si="21"/>
        <v>11.32</v>
      </c>
      <c r="R93" s="142">
        <f t="shared" si="16"/>
        <v>427.5687484298781</v>
      </c>
    </row>
    <row r="94" spans="1:18" x14ac:dyDescent="0.25">
      <c r="A94" s="91">
        <f t="shared" si="22"/>
        <v>47331</v>
      </c>
      <c r="B94" s="92">
        <v>81</v>
      </c>
      <c r="C94" s="93">
        <f t="shared" si="12"/>
        <v>589.31990672044151</v>
      </c>
      <c r="D94" s="94">
        <f t="shared" si="13"/>
        <v>1.67</v>
      </c>
      <c r="E94" s="94">
        <f t="shared" si="17"/>
        <v>13.934733809896626</v>
      </c>
      <c r="F94" s="94">
        <f t="shared" si="20"/>
        <v>15.6</v>
      </c>
      <c r="G94" s="94">
        <f t="shared" si="14"/>
        <v>575.38517291054484</v>
      </c>
      <c r="L94" s="141">
        <f t="shared" si="23"/>
        <v>47331</v>
      </c>
      <c r="M94" s="99">
        <v>81</v>
      </c>
      <c r="N94" s="107">
        <f t="shared" si="15"/>
        <v>427.5687484298781</v>
      </c>
      <c r="O94" s="142">
        <f t="shared" si="18"/>
        <v>1.21</v>
      </c>
      <c r="P94" s="142">
        <f t="shared" si="19"/>
        <v>10.110055042867163</v>
      </c>
      <c r="Q94" s="142">
        <f t="shared" si="21"/>
        <v>11.32</v>
      </c>
      <c r="R94" s="142">
        <f t="shared" si="16"/>
        <v>417.45869338701095</v>
      </c>
    </row>
    <row r="95" spans="1:18" x14ac:dyDescent="0.25">
      <c r="A95" s="91">
        <f t="shared" si="22"/>
        <v>47362</v>
      </c>
      <c r="B95" s="92">
        <v>82</v>
      </c>
      <c r="C95" s="93">
        <f t="shared" si="12"/>
        <v>575.38517291054484</v>
      </c>
      <c r="D95" s="94">
        <f t="shared" si="13"/>
        <v>1.63</v>
      </c>
      <c r="E95" s="94">
        <f t="shared" si="17"/>
        <v>13.974215555691334</v>
      </c>
      <c r="F95" s="94">
        <f t="shared" si="20"/>
        <v>15.6</v>
      </c>
      <c r="G95" s="94">
        <f t="shared" si="14"/>
        <v>561.41095735485351</v>
      </c>
      <c r="L95" s="141">
        <f t="shared" si="23"/>
        <v>47362</v>
      </c>
      <c r="M95" s="99">
        <v>82</v>
      </c>
      <c r="N95" s="107">
        <f t="shared" si="15"/>
        <v>417.45869338701095</v>
      </c>
      <c r="O95" s="142">
        <f t="shared" si="18"/>
        <v>1.18</v>
      </c>
      <c r="P95" s="142">
        <f t="shared" si="19"/>
        <v>10.138700198821955</v>
      </c>
      <c r="Q95" s="142">
        <f t="shared" si="21"/>
        <v>11.32</v>
      </c>
      <c r="R95" s="142">
        <f t="shared" si="16"/>
        <v>407.31999318818902</v>
      </c>
    </row>
    <row r="96" spans="1:18" x14ac:dyDescent="0.25">
      <c r="A96" s="91">
        <f t="shared" si="22"/>
        <v>47392</v>
      </c>
      <c r="B96" s="92">
        <v>83</v>
      </c>
      <c r="C96" s="93">
        <f t="shared" si="12"/>
        <v>561.41095735485351</v>
      </c>
      <c r="D96" s="94">
        <f t="shared" si="13"/>
        <v>1.59</v>
      </c>
      <c r="E96" s="94">
        <f t="shared" si="17"/>
        <v>14.013809166432459</v>
      </c>
      <c r="F96" s="94">
        <f t="shared" si="20"/>
        <v>15.6</v>
      </c>
      <c r="G96" s="94">
        <f t="shared" si="14"/>
        <v>547.39714818842106</v>
      </c>
      <c r="L96" s="141">
        <f t="shared" si="23"/>
        <v>47392</v>
      </c>
      <c r="M96" s="99">
        <v>83</v>
      </c>
      <c r="N96" s="107">
        <f t="shared" si="15"/>
        <v>407.31999318818902</v>
      </c>
      <c r="O96" s="142">
        <f t="shared" si="18"/>
        <v>1.1499999999999999</v>
      </c>
      <c r="P96" s="142">
        <f t="shared" si="19"/>
        <v>10.167426516051949</v>
      </c>
      <c r="Q96" s="142">
        <f t="shared" si="21"/>
        <v>11.32</v>
      </c>
      <c r="R96" s="142">
        <f t="shared" si="16"/>
        <v>397.15256667213708</v>
      </c>
    </row>
    <row r="97" spans="1:18" x14ac:dyDescent="0.25">
      <c r="A97" s="91">
        <f t="shared" si="22"/>
        <v>47423</v>
      </c>
      <c r="B97" s="92">
        <v>84</v>
      </c>
      <c r="C97" s="93">
        <f t="shared" si="12"/>
        <v>547.39714818842106</v>
      </c>
      <c r="D97" s="94">
        <f t="shared" si="13"/>
        <v>1.55</v>
      </c>
      <c r="E97" s="94">
        <f t="shared" si="17"/>
        <v>14.053514959070684</v>
      </c>
      <c r="F97" s="94">
        <f t="shared" si="20"/>
        <v>15.6</v>
      </c>
      <c r="G97" s="94">
        <f t="shared" si="14"/>
        <v>533.34363322935042</v>
      </c>
      <c r="L97" s="141">
        <f t="shared" si="23"/>
        <v>47423</v>
      </c>
      <c r="M97" s="99">
        <v>84</v>
      </c>
      <c r="N97" s="107">
        <f t="shared" si="15"/>
        <v>397.15256667213708</v>
      </c>
      <c r="O97" s="142">
        <f t="shared" si="18"/>
        <v>1.1299999999999999</v>
      </c>
      <c r="P97" s="142">
        <f t="shared" si="19"/>
        <v>10.196234224514097</v>
      </c>
      <c r="Q97" s="142">
        <f t="shared" si="21"/>
        <v>11.32</v>
      </c>
      <c r="R97" s="142">
        <f t="shared" si="16"/>
        <v>386.95633244762297</v>
      </c>
    </row>
    <row r="98" spans="1:18" x14ac:dyDescent="0.25">
      <c r="A98" s="91">
        <f t="shared" si="22"/>
        <v>47453</v>
      </c>
      <c r="B98" s="92">
        <v>85</v>
      </c>
      <c r="C98" s="93">
        <f t="shared" si="12"/>
        <v>533.34363322935042</v>
      </c>
      <c r="D98" s="94">
        <f t="shared" si="13"/>
        <v>1.51</v>
      </c>
      <c r="E98" s="94">
        <f t="shared" si="17"/>
        <v>14.093333251454714</v>
      </c>
      <c r="F98" s="94">
        <f t="shared" si="20"/>
        <v>15.6</v>
      </c>
      <c r="G98" s="94">
        <f t="shared" si="14"/>
        <v>519.25029997789568</v>
      </c>
      <c r="L98" s="141">
        <f t="shared" si="23"/>
        <v>47453</v>
      </c>
      <c r="M98" s="99">
        <v>85</v>
      </c>
      <c r="N98" s="107">
        <f t="shared" si="15"/>
        <v>386.95633244762297</v>
      </c>
      <c r="O98" s="142">
        <f t="shared" si="18"/>
        <v>1.1000000000000001</v>
      </c>
      <c r="P98" s="142">
        <f t="shared" si="19"/>
        <v>10.225123554816886</v>
      </c>
      <c r="Q98" s="142">
        <f t="shared" si="21"/>
        <v>11.32</v>
      </c>
      <c r="R98" s="142">
        <f t="shared" si="16"/>
        <v>376.73120889280608</v>
      </c>
    </row>
    <row r="99" spans="1:18" x14ac:dyDescent="0.25">
      <c r="A99" s="91">
        <f t="shared" si="22"/>
        <v>47484</v>
      </c>
      <c r="B99" s="92">
        <v>86</v>
      </c>
      <c r="C99" s="93">
        <f t="shared" si="12"/>
        <v>519.25029997789568</v>
      </c>
      <c r="D99" s="94">
        <f t="shared" si="13"/>
        <v>1.47</v>
      </c>
      <c r="E99" s="94">
        <f t="shared" si="17"/>
        <v>14.13326436233384</v>
      </c>
      <c r="F99" s="94">
        <f t="shared" si="20"/>
        <v>15.6</v>
      </c>
      <c r="G99" s="94">
        <f t="shared" si="14"/>
        <v>505.11703561556186</v>
      </c>
      <c r="L99" s="141">
        <f t="shared" si="23"/>
        <v>47484</v>
      </c>
      <c r="M99" s="99">
        <v>86</v>
      </c>
      <c r="N99" s="107">
        <f t="shared" si="15"/>
        <v>376.73120889280608</v>
      </c>
      <c r="O99" s="142">
        <f t="shared" si="18"/>
        <v>1.07</v>
      </c>
      <c r="P99" s="142">
        <f t="shared" si="19"/>
        <v>10.2540947382222</v>
      </c>
      <c r="Q99" s="142">
        <f t="shared" si="21"/>
        <v>11.32</v>
      </c>
      <c r="R99" s="142">
        <f t="shared" si="16"/>
        <v>366.47711415458389</v>
      </c>
    </row>
    <row r="100" spans="1:18" x14ac:dyDescent="0.25">
      <c r="A100" s="91">
        <f t="shared" si="22"/>
        <v>47515</v>
      </c>
      <c r="B100" s="92">
        <v>87</v>
      </c>
      <c r="C100" s="93">
        <f t="shared" si="12"/>
        <v>505.11703561556186</v>
      </c>
      <c r="D100" s="94">
        <f t="shared" si="13"/>
        <v>1.43</v>
      </c>
      <c r="E100" s="94">
        <f t="shared" si="17"/>
        <v>14.173308611360449</v>
      </c>
      <c r="F100" s="94">
        <f t="shared" si="20"/>
        <v>15.6</v>
      </c>
      <c r="G100" s="94">
        <f t="shared" si="14"/>
        <v>490.94372700420143</v>
      </c>
      <c r="L100" s="141">
        <f t="shared" si="23"/>
        <v>47515</v>
      </c>
      <c r="M100" s="99">
        <v>87</v>
      </c>
      <c r="N100" s="107">
        <f t="shared" si="15"/>
        <v>366.47711415458389</v>
      </c>
      <c r="O100" s="142">
        <f t="shared" si="18"/>
        <v>1.04</v>
      </c>
      <c r="P100" s="142">
        <f t="shared" si="19"/>
        <v>10.283148006647162</v>
      </c>
      <c r="Q100" s="142">
        <f t="shared" si="21"/>
        <v>11.32</v>
      </c>
      <c r="R100" s="142">
        <f t="shared" si="16"/>
        <v>356.19396614793675</v>
      </c>
    </row>
    <row r="101" spans="1:18" x14ac:dyDescent="0.25">
      <c r="A101" s="91">
        <f t="shared" si="22"/>
        <v>47543</v>
      </c>
      <c r="B101" s="92">
        <v>88</v>
      </c>
      <c r="C101" s="93">
        <f t="shared" si="12"/>
        <v>490.94372700420143</v>
      </c>
      <c r="D101" s="94">
        <f t="shared" si="13"/>
        <v>1.39</v>
      </c>
      <c r="E101" s="94">
        <f t="shared" si="17"/>
        <v>14.213466319092637</v>
      </c>
      <c r="F101" s="94">
        <f t="shared" si="20"/>
        <v>15.6</v>
      </c>
      <c r="G101" s="94">
        <f t="shared" si="14"/>
        <v>476.73026068510882</v>
      </c>
      <c r="L101" s="141">
        <f t="shared" si="23"/>
        <v>47543</v>
      </c>
      <c r="M101" s="99">
        <v>88</v>
      </c>
      <c r="N101" s="107">
        <f t="shared" si="15"/>
        <v>356.19396614793675</v>
      </c>
      <c r="O101" s="142">
        <f t="shared" si="18"/>
        <v>1.01</v>
      </c>
      <c r="P101" s="142">
        <f t="shared" si="19"/>
        <v>10.312283592665997</v>
      </c>
      <c r="Q101" s="142">
        <f t="shared" si="21"/>
        <v>11.32</v>
      </c>
      <c r="R101" s="142">
        <f t="shared" si="16"/>
        <v>345.88168255527074</v>
      </c>
    </row>
    <row r="102" spans="1:18" x14ac:dyDescent="0.25">
      <c r="A102" s="91">
        <f t="shared" si="22"/>
        <v>47574</v>
      </c>
      <c r="B102" s="92">
        <v>89</v>
      </c>
      <c r="C102" s="93">
        <f t="shared" si="12"/>
        <v>476.73026068510882</v>
      </c>
      <c r="D102" s="94">
        <f t="shared" si="13"/>
        <v>1.35</v>
      </c>
      <c r="E102" s="94">
        <f t="shared" si="17"/>
        <v>14.253737806996734</v>
      </c>
      <c r="F102" s="94">
        <f t="shared" si="20"/>
        <v>15.6</v>
      </c>
      <c r="G102" s="94">
        <f t="shared" si="14"/>
        <v>462.47652287811206</v>
      </c>
      <c r="L102" s="141">
        <f t="shared" si="23"/>
        <v>47574</v>
      </c>
      <c r="M102" s="99">
        <v>89</v>
      </c>
      <c r="N102" s="107">
        <f t="shared" si="15"/>
        <v>345.88168255527074</v>
      </c>
      <c r="O102" s="142">
        <f t="shared" si="18"/>
        <v>0.98</v>
      </c>
      <c r="P102" s="142">
        <f t="shared" si="19"/>
        <v>10.341501729511885</v>
      </c>
      <c r="Q102" s="142">
        <f t="shared" si="21"/>
        <v>11.32</v>
      </c>
      <c r="R102" s="142">
        <f t="shared" si="16"/>
        <v>335.54018082575885</v>
      </c>
    </row>
    <row r="103" spans="1:18" x14ac:dyDescent="0.25">
      <c r="A103" s="91">
        <f t="shared" si="22"/>
        <v>47604</v>
      </c>
      <c r="B103" s="92">
        <v>90</v>
      </c>
      <c r="C103" s="93">
        <f t="shared" si="12"/>
        <v>462.47652287811206</v>
      </c>
      <c r="D103" s="94">
        <f t="shared" si="13"/>
        <v>1.31</v>
      </c>
      <c r="E103" s="94">
        <f t="shared" si="17"/>
        <v>14.294123397449892</v>
      </c>
      <c r="F103" s="94">
        <f t="shared" si="20"/>
        <v>15.6</v>
      </c>
      <c r="G103" s="94">
        <f t="shared" si="14"/>
        <v>448.18239948066218</v>
      </c>
      <c r="L103" s="141">
        <f t="shared" si="23"/>
        <v>47604</v>
      </c>
      <c r="M103" s="99">
        <v>90</v>
      </c>
      <c r="N103" s="107">
        <f t="shared" si="15"/>
        <v>335.54018082575885</v>
      </c>
      <c r="O103" s="142">
        <f t="shared" si="18"/>
        <v>0.95</v>
      </c>
      <c r="P103" s="142">
        <f t="shared" si="19"/>
        <v>10.370802651078835</v>
      </c>
      <c r="Q103" s="142">
        <f t="shared" si="21"/>
        <v>11.32</v>
      </c>
      <c r="R103" s="142">
        <f t="shared" si="16"/>
        <v>325.16937817467999</v>
      </c>
    </row>
    <row r="104" spans="1:18" x14ac:dyDescent="0.25">
      <c r="A104" s="91">
        <f t="shared" si="22"/>
        <v>47635</v>
      </c>
      <c r="B104" s="92">
        <v>91</v>
      </c>
      <c r="C104" s="93">
        <f t="shared" si="12"/>
        <v>448.18239948066218</v>
      </c>
      <c r="D104" s="94">
        <f t="shared" si="13"/>
        <v>1.27</v>
      </c>
      <c r="E104" s="94">
        <f t="shared" si="17"/>
        <v>14.334623413742666</v>
      </c>
      <c r="F104" s="94">
        <f t="shared" si="20"/>
        <v>15.6</v>
      </c>
      <c r="G104" s="94">
        <f t="shared" si="14"/>
        <v>433.84777606691949</v>
      </c>
      <c r="L104" s="141">
        <f t="shared" si="23"/>
        <v>47635</v>
      </c>
      <c r="M104" s="99">
        <v>91</v>
      </c>
      <c r="N104" s="107">
        <f t="shared" si="15"/>
        <v>325.16937817467999</v>
      </c>
      <c r="O104" s="142">
        <f t="shared" si="18"/>
        <v>0.92</v>
      </c>
      <c r="P104" s="142">
        <f t="shared" si="19"/>
        <v>10.400186591923557</v>
      </c>
      <c r="Q104" s="142">
        <f t="shared" si="21"/>
        <v>11.32</v>
      </c>
      <c r="R104" s="142">
        <f t="shared" si="16"/>
        <v>314.76919158275643</v>
      </c>
    </row>
    <row r="105" spans="1:18" x14ac:dyDescent="0.25">
      <c r="A105" s="91">
        <f t="shared" si="22"/>
        <v>47665</v>
      </c>
      <c r="B105" s="92">
        <v>92</v>
      </c>
      <c r="C105" s="93">
        <f t="shared" si="12"/>
        <v>433.84777606691949</v>
      </c>
      <c r="D105" s="94">
        <f t="shared" si="13"/>
        <v>1.23</v>
      </c>
      <c r="E105" s="94">
        <f t="shared" si="17"/>
        <v>14.375238180081604</v>
      </c>
      <c r="F105" s="94">
        <f t="shared" si="20"/>
        <v>15.6</v>
      </c>
      <c r="G105" s="94">
        <f t="shared" si="14"/>
        <v>419.47253788683787</v>
      </c>
      <c r="L105" s="141">
        <f t="shared" si="23"/>
        <v>47665</v>
      </c>
      <c r="M105" s="99">
        <v>92</v>
      </c>
      <c r="N105" s="107">
        <f t="shared" si="15"/>
        <v>314.76919158275643</v>
      </c>
      <c r="O105" s="142">
        <f t="shared" si="18"/>
        <v>0.89</v>
      </c>
      <c r="P105" s="142">
        <f t="shared" si="19"/>
        <v>10.429653787267341</v>
      </c>
      <c r="Q105" s="142">
        <f t="shared" si="21"/>
        <v>11.32</v>
      </c>
      <c r="R105" s="142">
        <f t="shared" si="16"/>
        <v>304.33953779548909</v>
      </c>
    </row>
    <row r="106" spans="1:18" x14ac:dyDescent="0.25">
      <c r="A106" s="91">
        <f t="shared" si="22"/>
        <v>47696</v>
      </c>
      <c r="B106" s="92">
        <v>93</v>
      </c>
      <c r="C106" s="93">
        <f t="shared" si="12"/>
        <v>419.47253788683787</v>
      </c>
      <c r="D106" s="94">
        <f t="shared" si="13"/>
        <v>1.19</v>
      </c>
      <c r="E106" s="94">
        <f t="shared" si="17"/>
        <v>14.415968021591835</v>
      </c>
      <c r="F106" s="94">
        <f t="shared" si="20"/>
        <v>15.6</v>
      </c>
      <c r="G106" s="94">
        <f t="shared" si="14"/>
        <v>405.05656986524605</v>
      </c>
      <c r="L106" s="141">
        <f t="shared" si="23"/>
        <v>47696</v>
      </c>
      <c r="M106" s="99">
        <v>93</v>
      </c>
      <c r="N106" s="107">
        <f t="shared" si="15"/>
        <v>304.33953779548909</v>
      </c>
      <c r="O106" s="142">
        <f t="shared" si="18"/>
        <v>0.86</v>
      </c>
      <c r="P106" s="142">
        <f t="shared" si="19"/>
        <v>10.459204472997932</v>
      </c>
      <c r="Q106" s="142">
        <f t="shared" si="21"/>
        <v>11.32</v>
      </c>
      <c r="R106" s="142">
        <f t="shared" si="16"/>
        <v>293.88033332249114</v>
      </c>
    </row>
    <row r="107" spans="1:18" x14ac:dyDescent="0.25">
      <c r="A107" s="91">
        <f t="shared" si="22"/>
        <v>47727</v>
      </c>
      <c r="B107" s="92">
        <v>94</v>
      </c>
      <c r="C107" s="93">
        <f t="shared" si="12"/>
        <v>405.05656986524605</v>
      </c>
      <c r="D107" s="94">
        <f t="shared" si="13"/>
        <v>1.1499999999999999</v>
      </c>
      <c r="E107" s="94">
        <f t="shared" si="17"/>
        <v>14.456813264319678</v>
      </c>
      <c r="F107" s="94">
        <f t="shared" si="20"/>
        <v>15.6</v>
      </c>
      <c r="G107" s="94">
        <f t="shared" si="14"/>
        <v>390.59975660092636</v>
      </c>
      <c r="L107" s="141">
        <f t="shared" si="23"/>
        <v>47727</v>
      </c>
      <c r="M107" s="99">
        <v>94</v>
      </c>
      <c r="N107" s="107">
        <f t="shared" si="15"/>
        <v>293.88033332249114</v>
      </c>
      <c r="O107" s="142">
        <f t="shared" si="18"/>
        <v>0.83</v>
      </c>
      <c r="P107" s="142">
        <f t="shared" si="19"/>
        <v>10.488838885671425</v>
      </c>
      <c r="Q107" s="142">
        <f t="shared" si="21"/>
        <v>11.32</v>
      </c>
      <c r="R107" s="142">
        <f t="shared" si="16"/>
        <v>283.3914944368197</v>
      </c>
    </row>
    <row r="108" spans="1:18" x14ac:dyDescent="0.25">
      <c r="A108" s="91">
        <f t="shared" si="22"/>
        <v>47757</v>
      </c>
      <c r="B108" s="92">
        <v>95</v>
      </c>
      <c r="C108" s="93">
        <f t="shared" si="12"/>
        <v>390.59975660092636</v>
      </c>
      <c r="D108" s="94">
        <f t="shared" si="13"/>
        <v>1.1100000000000001</v>
      </c>
      <c r="E108" s="94">
        <f t="shared" si="17"/>
        <v>14.497774235235251</v>
      </c>
      <c r="F108" s="94">
        <f t="shared" si="20"/>
        <v>15.6</v>
      </c>
      <c r="G108" s="94">
        <f t="shared" si="14"/>
        <v>376.10198236569113</v>
      </c>
      <c r="L108" s="141">
        <f t="shared" si="23"/>
        <v>47757</v>
      </c>
      <c r="M108" s="99">
        <v>95</v>
      </c>
      <c r="N108" s="107">
        <f t="shared" si="15"/>
        <v>283.3914944368197</v>
      </c>
      <c r="O108" s="142">
        <f t="shared" si="18"/>
        <v>0.8</v>
      </c>
      <c r="P108" s="142">
        <f t="shared" si="19"/>
        <v>10.518557262514161</v>
      </c>
      <c r="Q108" s="142">
        <f t="shared" si="21"/>
        <v>11.32</v>
      </c>
      <c r="R108" s="142">
        <f t="shared" si="16"/>
        <v>272.87293717430555</v>
      </c>
    </row>
    <row r="109" spans="1:18" x14ac:dyDescent="0.25">
      <c r="A109" s="91">
        <f t="shared" si="22"/>
        <v>47788</v>
      </c>
      <c r="B109" s="92">
        <v>96</v>
      </c>
      <c r="C109" s="93">
        <f t="shared" si="12"/>
        <v>376.10198236569113</v>
      </c>
      <c r="D109" s="94">
        <f t="shared" si="13"/>
        <v>1.07</v>
      </c>
      <c r="E109" s="94">
        <f t="shared" si="17"/>
        <v>14.538851262235083</v>
      </c>
      <c r="F109" s="94">
        <f t="shared" si="20"/>
        <v>15.6</v>
      </c>
      <c r="G109" s="94">
        <f t="shared" si="14"/>
        <v>361.56313110345604</v>
      </c>
      <c r="L109" s="141">
        <f t="shared" si="23"/>
        <v>47788</v>
      </c>
      <c r="M109" s="99">
        <v>96</v>
      </c>
      <c r="N109" s="107">
        <f t="shared" si="15"/>
        <v>272.87293717430555</v>
      </c>
      <c r="O109" s="142">
        <f t="shared" si="18"/>
        <v>0.77</v>
      </c>
      <c r="P109" s="142">
        <f t="shared" si="19"/>
        <v>10.548359841424618</v>
      </c>
      <c r="Q109" s="142">
        <f t="shared" si="21"/>
        <v>11.32</v>
      </c>
      <c r="R109" s="142">
        <f t="shared" si="16"/>
        <v>262.32457733288095</v>
      </c>
    </row>
    <row r="110" spans="1:18" x14ac:dyDescent="0.25">
      <c r="A110" s="91">
        <f t="shared" si="22"/>
        <v>47818</v>
      </c>
      <c r="B110" s="92">
        <v>97</v>
      </c>
      <c r="C110" s="93">
        <f t="shared" si="12"/>
        <v>361.56313110345604</v>
      </c>
      <c r="D110" s="94">
        <f t="shared" si="13"/>
        <v>1.02</v>
      </c>
      <c r="E110" s="94">
        <f t="shared" si="17"/>
        <v>14.580044674144752</v>
      </c>
      <c r="F110" s="94">
        <f t="shared" si="20"/>
        <v>15.6</v>
      </c>
      <c r="G110" s="94">
        <f t="shared" si="14"/>
        <v>346.9830864293113</v>
      </c>
      <c r="L110" s="141">
        <f t="shared" si="23"/>
        <v>47818</v>
      </c>
      <c r="M110" s="99">
        <v>97</v>
      </c>
      <c r="N110" s="107">
        <f t="shared" si="15"/>
        <v>262.32457733288095</v>
      </c>
      <c r="O110" s="142">
        <f t="shared" si="18"/>
        <v>0.74</v>
      </c>
      <c r="P110" s="142">
        <f t="shared" si="19"/>
        <v>10.578246860975321</v>
      </c>
      <c r="Q110" s="142">
        <f t="shared" si="21"/>
        <v>11.32</v>
      </c>
      <c r="R110" s="142">
        <f t="shared" si="16"/>
        <v>251.74633047190562</v>
      </c>
    </row>
    <row r="111" spans="1:18" x14ac:dyDescent="0.25">
      <c r="A111" s="91">
        <f t="shared" si="22"/>
        <v>47849</v>
      </c>
      <c r="B111" s="92">
        <v>98</v>
      </c>
      <c r="C111" s="93">
        <f t="shared" si="12"/>
        <v>346.9830864293113</v>
      </c>
      <c r="D111" s="94">
        <f t="shared" si="13"/>
        <v>0.98</v>
      </c>
      <c r="E111" s="94">
        <f t="shared" si="17"/>
        <v>14.621354800721493</v>
      </c>
      <c r="F111" s="94">
        <f t="shared" si="20"/>
        <v>15.6</v>
      </c>
      <c r="G111" s="94">
        <f t="shared" si="14"/>
        <v>332.36173162858978</v>
      </c>
      <c r="L111" s="141">
        <f t="shared" si="23"/>
        <v>47849</v>
      </c>
      <c r="M111" s="99">
        <v>98</v>
      </c>
      <c r="N111" s="107">
        <f t="shared" si="15"/>
        <v>251.74633047190562</v>
      </c>
      <c r="O111" s="142">
        <f t="shared" si="18"/>
        <v>0.71</v>
      </c>
      <c r="P111" s="142">
        <f t="shared" si="19"/>
        <v>10.60821856041475</v>
      </c>
      <c r="Q111" s="142">
        <f t="shared" si="21"/>
        <v>11.32</v>
      </c>
      <c r="R111" s="142">
        <f t="shared" si="16"/>
        <v>241.13811191149088</v>
      </c>
    </row>
    <row r="112" spans="1:18" x14ac:dyDescent="0.25">
      <c r="A112" s="91">
        <f t="shared" si="22"/>
        <v>47880</v>
      </c>
      <c r="B112" s="92">
        <v>99</v>
      </c>
      <c r="C112" s="93">
        <f t="shared" si="12"/>
        <v>332.36173162858978</v>
      </c>
      <c r="D112" s="94">
        <f t="shared" si="13"/>
        <v>0.94</v>
      </c>
      <c r="E112" s="94">
        <f t="shared" si="17"/>
        <v>14.662781972656871</v>
      </c>
      <c r="F112" s="94">
        <f t="shared" si="20"/>
        <v>15.6</v>
      </c>
      <c r="G112" s="94">
        <f t="shared" si="14"/>
        <v>317.69894965593289</v>
      </c>
      <c r="L112" s="141">
        <f t="shared" si="23"/>
        <v>47880</v>
      </c>
      <c r="M112" s="99">
        <v>99</v>
      </c>
      <c r="N112" s="107">
        <f t="shared" si="15"/>
        <v>241.13811191149088</v>
      </c>
      <c r="O112" s="142">
        <f t="shared" si="18"/>
        <v>0.68</v>
      </c>
      <c r="P112" s="142">
        <f t="shared" si="19"/>
        <v>10.638275179669259</v>
      </c>
      <c r="Q112" s="142">
        <f t="shared" si="21"/>
        <v>11.32</v>
      </c>
      <c r="R112" s="142">
        <f t="shared" si="16"/>
        <v>230.49983673182163</v>
      </c>
    </row>
    <row r="113" spans="1:18" x14ac:dyDescent="0.25">
      <c r="A113" s="91">
        <f t="shared" si="22"/>
        <v>47908</v>
      </c>
      <c r="B113" s="92">
        <v>100</v>
      </c>
      <c r="C113" s="93">
        <f t="shared" si="12"/>
        <v>317.69894965593289</v>
      </c>
      <c r="D113" s="94">
        <f t="shared" si="13"/>
        <v>0.9</v>
      </c>
      <c r="E113" s="94">
        <f t="shared" si="17"/>
        <v>14.704326521579398</v>
      </c>
      <c r="F113" s="94">
        <f t="shared" si="20"/>
        <v>15.6</v>
      </c>
      <c r="G113" s="94">
        <f t="shared" si="14"/>
        <v>302.9946231343535</v>
      </c>
      <c r="L113" s="141">
        <f t="shared" si="23"/>
        <v>47908</v>
      </c>
      <c r="M113" s="99">
        <v>100</v>
      </c>
      <c r="N113" s="107">
        <f t="shared" si="15"/>
        <v>230.49983673182163</v>
      </c>
      <c r="O113" s="142">
        <f t="shared" si="18"/>
        <v>0.65</v>
      </c>
      <c r="P113" s="142">
        <f t="shared" si="19"/>
        <v>10.668416959344988</v>
      </c>
      <c r="Q113" s="142">
        <f t="shared" si="21"/>
        <v>11.32</v>
      </c>
      <c r="R113" s="142">
        <f t="shared" si="16"/>
        <v>219.83141977247664</v>
      </c>
    </row>
    <row r="114" spans="1:18" x14ac:dyDescent="0.25">
      <c r="A114" s="91">
        <f t="shared" si="22"/>
        <v>47939</v>
      </c>
      <c r="B114" s="92">
        <v>101</v>
      </c>
      <c r="C114" s="93">
        <f t="shared" si="12"/>
        <v>302.9946231343535</v>
      </c>
      <c r="D114" s="94">
        <f t="shared" si="13"/>
        <v>0.86</v>
      </c>
      <c r="E114" s="94">
        <f t="shared" si="17"/>
        <v>14.745988780057207</v>
      </c>
      <c r="F114" s="94">
        <f t="shared" si="20"/>
        <v>15.6</v>
      </c>
      <c r="G114" s="94">
        <f t="shared" si="14"/>
        <v>288.24863435429631</v>
      </c>
      <c r="L114" s="141">
        <f t="shared" si="23"/>
        <v>47939</v>
      </c>
      <c r="M114" s="99">
        <v>101</v>
      </c>
      <c r="N114" s="107">
        <f t="shared" si="15"/>
        <v>219.83141977247664</v>
      </c>
      <c r="O114" s="142">
        <f t="shared" si="18"/>
        <v>0.62</v>
      </c>
      <c r="P114" s="142">
        <f t="shared" si="19"/>
        <v>10.698644140729799</v>
      </c>
      <c r="Q114" s="142">
        <f t="shared" si="21"/>
        <v>11.32</v>
      </c>
      <c r="R114" s="142">
        <f t="shared" si="16"/>
        <v>209.13277563174682</v>
      </c>
    </row>
    <row r="115" spans="1:18" x14ac:dyDescent="0.25">
      <c r="A115" s="91">
        <f t="shared" si="22"/>
        <v>47969</v>
      </c>
      <c r="B115" s="92">
        <v>102</v>
      </c>
      <c r="C115" s="93">
        <f t="shared" si="12"/>
        <v>288.24863435429631</v>
      </c>
      <c r="D115" s="94">
        <f t="shared" si="13"/>
        <v>0.82</v>
      </c>
      <c r="E115" s="94">
        <f t="shared" si="17"/>
        <v>14.787769081600702</v>
      </c>
      <c r="F115" s="94">
        <f t="shared" si="20"/>
        <v>15.6</v>
      </c>
      <c r="G115" s="94">
        <f t="shared" si="14"/>
        <v>273.46086527269563</v>
      </c>
      <c r="L115" s="141">
        <f t="shared" si="23"/>
        <v>47969</v>
      </c>
      <c r="M115" s="99">
        <v>102</v>
      </c>
      <c r="N115" s="107">
        <f t="shared" si="15"/>
        <v>209.13277563174682</v>
      </c>
      <c r="O115" s="142">
        <f t="shared" si="18"/>
        <v>0.59</v>
      </c>
      <c r="P115" s="142">
        <f t="shared" si="19"/>
        <v>10.7289569657952</v>
      </c>
      <c r="Q115" s="142">
        <f t="shared" si="21"/>
        <v>11.32</v>
      </c>
      <c r="R115" s="142">
        <f t="shared" si="16"/>
        <v>198.40381866595163</v>
      </c>
    </row>
    <row r="116" spans="1:18" x14ac:dyDescent="0.25">
      <c r="A116" s="91">
        <f t="shared" si="22"/>
        <v>48000</v>
      </c>
      <c r="B116" s="92">
        <v>103</v>
      </c>
      <c r="C116" s="93">
        <f t="shared" si="12"/>
        <v>273.46086527269563</v>
      </c>
      <c r="D116" s="94">
        <f t="shared" si="13"/>
        <v>0.77</v>
      </c>
      <c r="E116" s="94">
        <f t="shared" si="17"/>
        <v>14.829667760665238</v>
      </c>
      <c r="F116" s="94">
        <f t="shared" si="20"/>
        <v>15.6</v>
      </c>
      <c r="G116" s="94">
        <f t="shared" si="14"/>
        <v>258.63119751203038</v>
      </c>
      <c r="L116" s="141">
        <f t="shared" si="23"/>
        <v>48000</v>
      </c>
      <c r="M116" s="99">
        <v>103</v>
      </c>
      <c r="N116" s="107">
        <f t="shared" si="15"/>
        <v>198.40381866595163</v>
      </c>
      <c r="O116" s="142">
        <f t="shared" si="18"/>
        <v>0.56000000000000005</v>
      </c>
      <c r="P116" s="142">
        <f t="shared" si="19"/>
        <v>10.759355677198288</v>
      </c>
      <c r="Q116" s="142">
        <f t="shared" si="21"/>
        <v>11.32</v>
      </c>
      <c r="R116" s="142">
        <f t="shared" si="16"/>
        <v>187.64446298875333</v>
      </c>
    </row>
    <row r="117" spans="1:18" x14ac:dyDescent="0.25">
      <c r="A117" s="91">
        <f t="shared" si="22"/>
        <v>48030</v>
      </c>
      <c r="B117" s="92">
        <v>104</v>
      </c>
      <c r="C117" s="93">
        <f t="shared" si="12"/>
        <v>258.63119751203038</v>
      </c>
      <c r="D117" s="94">
        <f t="shared" si="13"/>
        <v>0.73</v>
      </c>
      <c r="E117" s="94">
        <f t="shared" si="17"/>
        <v>14.871685152653789</v>
      </c>
      <c r="F117" s="94">
        <f t="shared" si="20"/>
        <v>15.6</v>
      </c>
      <c r="G117" s="94">
        <f t="shared" si="14"/>
        <v>243.7595123593766</v>
      </c>
      <c r="L117" s="141">
        <f t="shared" si="23"/>
        <v>48030</v>
      </c>
      <c r="M117" s="99">
        <v>104</v>
      </c>
      <c r="N117" s="107">
        <f t="shared" si="15"/>
        <v>187.64446298875333</v>
      </c>
      <c r="O117" s="142">
        <f t="shared" si="18"/>
        <v>0.53</v>
      </c>
      <c r="P117" s="142">
        <f t="shared" si="19"/>
        <v>10.789840518283683</v>
      </c>
      <c r="Q117" s="142">
        <f t="shared" si="21"/>
        <v>11.32</v>
      </c>
      <c r="R117" s="142">
        <f t="shared" si="16"/>
        <v>176.85462247046965</v>
      </c>
    </row>
    <row r="118" spans="1:18" x14ac:dyDescent="0.25">
      <c r="A118" s="91">
        <f t="shared" si="22"/>
        <v>48061</v>
      </c>
      <c r="B118" s="92">
        <v>105</v>
      </c>
      <c r="C118" s="93">
        <f t="shared" si="12"/>
        <v>243.7595123593766</v>
      </c>
      <c r="D118" s="94">
        <f t="shared" si="13"/>
        <v>0.69</v>
      </c>
      <c r="E118" s="94">
        <f t="shared" si="17"/>
        <v>14.913821593919643</v>
      </c>
      <c r="F118" s="94">
        <f t="shared" si="20"/>
        <v>15.6</v>
      </c>
      <c r="G118" s="94">
        <f t="shared" si="14"/>
        <v>228.84569076545696</v>
      </c>
      <c r="L118" s="141">
        <f t="shared" si="23"/>
        <v>48061</v>
      </c>
      <c r="M118" s="99">
        <v>105</v>
      </c>
      <c r="N118" s="107">
        <f t="shared" si="15"/>
        <v>176.85462247046965</v>
      </c>
      <c r="O118" s="142">
        <f t="shared" si="18"/>
        <v>0.5</v>
      </c>
      <c r="P118" s="142">
        <f t="shared" si="19"/>
        <v>10.820411733085486</v>
      </c>
      <c r="Q118" s="142">
        <f t="shared" si="21"/>
        <v>11.32</v>
      </c>
      <c r="R118" s="142">
        <f t="shared" si="16"/>
        <v>166.03421073738417</v>
      </c>
    </row>
    <row r="119" spans="1:18" x14ac:dyDescent="0.25">
      <c r="A119" s="91">
        <f t="shared" si="22"/>
        <v>48092</v>
      </c>
      <c r="B119" s="92">
        <v>106</v>
      </c>
      <c r="C119" s="93">
        <f t="shared" si="12"/>
        <v>228.84569076545696</v>
      </c>
      <c r="D119" s="94">
        <f t="shared" si="13"/>
        <v>0.65</v>
      </c>
      <c r="E119" s="94">
        <f t="shared" si="17"/>
        <v>14.956077421769081</v>
      </c>
      <c r="F119" s="94">
        <f t="shared" si="20"/>
        <v>15.6</v>
      </c>
      <c r="G119" s="94">
        <f t="shared" si="14"/>
        <v>213.88961334368787</v>
      </c>
      <c r="L119" s="141">
        <f t="shared" si="23"/>
        <v>48092</v>
      </c>
      <c r="M119" s="99">
        <v>106</v>
      </c>
      <c r="N119" s="107">
        <f t="shared" si="15"/>
        <v>166.03421073738417</v>
      </c>
      <c r="O119" s="142">
        <f t="shared" si="18"/>
        <v>0.47</v>
      </c>
      <c r="P119" s="142">
        <f t="shared" si="19"/>
        <v>10.85106956632923</v>
      </c>
      <c r="Q119" s="142">
        <f t="shared" si="21"/>
        <v>11.32</v>
      </c>
      <c r="R119" s="142">
        <f t="shared" si="16"/>
        <v>155.18314117105496</v>
      </c>
    </row>
    <row r="120" spans="1:18" x14ac:dyDescent="0.25">
      <c r="A120" s="91">
        <f t="shared" si="22"/>
        <v>48122</v>
      </c>
      <c r="B120" s="92">
        <v>107</v>
      </c>
      <c r="C120" s="93">
        <f t="shared" si="12"/>
        <v>213.88961334368787</v>
      </c>
      <c r="D120" s="94">
        <f t="shared" si="13"/>
        <v>0.61</v>
      </c>
      <c r="E120" s="94">
        <f t="shared" si="17"/>
        <v>14.998452974464092</v>
      </c>
      <c r="F120" s="94">
        <f t="shared" si="20"/>
        <v>15.6</v>
      </c>
      <c r="G120" s="94">
        <f t="shared" si="14"/>
        <v>198.89116036922377</v>
      </c>
      <c r="L120" s="141">
        <f t="shared" si="23"/>
        <v>48122</v>
      </c>
      <c r="M120" s="99">
        <v>107</v>
      </c>
      <c r="N120" s="107">
        <f t="shared" si="15"/>
        <v>155.18314117105496</v>
      </c>
      <c r="O120" s="142">
        <f t="shared" si="18"/>
        <v>0.44</v>
      </c>
      <c r="P120" s="142">
        <f t="shared" si="19"/>
        <v>10.881814263433828</v>
      </c>
      <c r="Q120" s="142">
        <f t="shared" si="21"/>
        <v>11.32</v>
      </c>
      <c r="R120" s="142">
        <f t="shared" si="16"/>
        <v>144.30132690762113</v>
      </c>
    </row>
    <row r="121" spans="1:18" x14ac:dyDescent="0.25">
      <c r="A121" s="91">
        <f t="shared" si="22"/>
        <v>48153</v>
      </c>
      <c r="B121" s="92">
        <v>108</v>
      </c>
      <c r="C121" s="93">
        <f t="shared" si="12"/>
        <v>198.89116036922377</v>
      </c>
      <c r="D121" s="94">
        <f t="shared" si="13"/>
        <v>0.56000000000000005</v>
      </c>
      <c r="E121" s="94">
        <f t="shared" si="17"/>
        <v>15.040948591225074</v>
      </c>
      <c r="F121" s="94">
        <f t="shared" si="20"/>
        <v>15.6</v>
      </c>
      <c r="G121" s="94">
        <f t="shared" si="14"/>
        <v>183.85021177799871</v>
      </c>
      <c r="L121" s="141">
        <f t="shared" si="23"/>
        <v>48153</v>
      </c>
      <c r="M121" s="99">
        <v>108</v>
      </c>
      <c r="N121" s="107">
        <f t="shared" si="15"/>
        <v>144.30132690762113</v>
      </c>
      <c r="O121" s="142">
        <f t="shared" si="18"/>
        <v>0.41</v>
      </c>
      <c r="P121" s="142">
        <f t="shared" si="19"/>
        <v>10.912646070513558</v>
      </c>
      <c r="Q121" s="142">
        <f t="shared" si="21"/>
        <v>11.32</v>
      </c>
      <c r="R121" s="142">
        <f t="shared" si="16"/>
        <v>133.38868083710759</v>
      </c>
    </row>
    <row r="122" spans="1:18" x14ac:dyDescent="0.25">
      <c r="A122" s="91">
        <f t="shared" si="22"/>
        <v>48183</v>
      </c>
      <c r="B122" s="92">
        <v>109</v>
      </c>
      <c r="C122" s="93">
        <f t="shared" si="12"/>
        <v>183.85021177799871</v>
      </c>
      <c r="D122" s="94">
        <f t="shared" si="13"/>
        <v>0.52</v>
      </c>
      <c r="E122" s="94">
        <f t="shared" si="17"/>
        <v>15.083564612233546</v>
      </c>
      <c r="F122" s="94">
        <f t="shared" si="20"/>
        <v>15.6</v>
      </c>
      <c r="G122" s="94">
        <f t="shared" si="14"/>
        <v>168.76664716576516</v>
      </c>
      <c r="L122" s="141">
        <f t="shared" si="23"/>
        <v>48183</v>
      </c>
      <c r="M122" s="99">
        <v>109</v>
      </c>
      <c r="N122" s="107">
        <f t="shared" si="15"/>
        <v>133.38868083710759</v>
      </c>
      <c r="O122" s="142">
        <f t="shared" si="18"/>
        <v>0.38</v>
      </c>
      <c r="P122" s="142">
        <f t="shared" si="19"/>
        <v>10.943565234380014</v>
      </c>
      <c r="Q122" s="142">
        <f t="shared" si="21"/>
        <v>11.32</v>
      </c>
      <c r="R122" s="142">
        <f t="shared" si="16"/>
        <v>122.44511560272757</v>
      </c>
    </row>
    <row r="123" spans="1:18" x14ac:dyDescent="0.25">
      <c r="A123" s="91">
        <f t="shared" si="22"/>
        <v>48214</v>
      </c>
      <c r="B123" s="92">
        <v>110</v>
      </c>
      <c r="C123" s="93">
        <f t="shared" si="12"/>
        <v>168.76664716576516</v>
      </c>
      <c r="D123" s="94">
        <f t="shared" si="13"/>
        <v>0.48</v>
      </c>
      <c r="E123" s="94">
        <f t="shared" si="17"/>
        <v>15.126301378634876</v>
      </c>
      <c r="F123" s="94">
        <f t="shared" si="20"/>
        <v>15.6</v>
      </c>
      <c r="G123" s="94">
        <f t="shared" si="14"/>
        <v>153.64034578713029</v>
      </c>
      <c r="L123" s="141">
        <f t="shared" si="23"/>
        <v>48214</v>
      </c>
      <c r="M123" s="99">
        <v>110</v>
      </c>
      <c r="N123" s="107">
        <f t="shared" si="15"/>
        <v>122.44511560272757</v>
      </c>
      <c r="O123" s="142">
        <f t="shared" si="18"/>
        <v>0.35</v>
      </c>
      <c r="P123" s="142">
        <f t="shared" si="19"/>
        <v>10.97457200254409</v>
      </c>
      <c r="Q123" s="142">
        <f t="shared" si="21"/>
        <v>11.32</v>
      </c>
      <c r="R123" s="142">
        <f t="shared" si="16"/>
        <v>111.47054360018348</v>
      </c>
    </row>
    <row r="124" spans="1:18" x14ac:dyDescent="0.25">
      <c r="A124" s="91">
        <f t="shared" si="22"/>
        <v>48245</v>
      </c>
      <c r="B124" s="92">
        <v>111</v>
      </c>
      <c r="C124" s="93">
        <f t="shared" si="12"/>
        <v>153.64034578713029</v>
      </c>
      <c r="D124" s="94">
        <f t="shared" si="13"/>
        <v>0.44</v>
      </c>
      <c r="E124" s="94">
        <f t="shared" si="17"/>
        <v>15.169159232541007</v>
      </c>
      <c r="F124" s="94">
        <f t="shared" si="20"/>
        <v>15.6</v>
      </c>
      <c r="G124" s="94">
        <f t="shared" si="14"/>
        <v>138.47118655458928</v>
      </c>
      <c r="L124" s="141">
        <f t="shared" si="23"/>
        <v>48245</v>
      </c>
      <c r="M124" s="99">
        <v>111</v>
      </c>
      <c r="N124" s="107">
        <f t="shared" si="15"/>
        <v>111.47054360018348</v>
      </c>
      <c r="O124" s="142">
        <f t="shared" si="18"/>
        <v>0.32</v>
      </c>
      <c r="P124" s="142">
        <f t="shared" si="19"/>
        <v>11.005666623217964</v>
      </c>
      <c r="Q124" s="142">
        <f t="shared" si="21"/>
        <v>11.32</v>
      </c>
      <c r="R124" s="142">
        <f t="shared" si="16"/>
        <v>100.46487697696551</v>
      </c>
    </row>
    <row r="125" spans="1:18" x14ac:dyDescent="0.25">
      <c r="A125" s="91">
        <f t="shared" si="22"/>
        <v>48274</v>
      </c>
      <c r="B125" s="92">
        <v>112</v>
      </c>
      <c r="C125" s="93">
        <f t="shared" si="12"/>
        <v>138.47118655458928</v>
      </c>
      <c r="D125" s="94">
        <f t="shared" si="13"/>
        <v>0.39</v>
      </c>
      <c r="E125" s="94">
        <f t="shared" si="17"/>
        <v>15.212138517033205</v>
      </c>
      <c r="F125" s="94">
        <f t="shared" si="20"/>
        <v>15.6</v>
      </c>
      <c r="G125" s="94">
        <f t="shared" si="14"/>
        <v>123.25904803755607</v>
      </c>
      <c r="L125" s="141">
        <f t="shared" si="23"/>
        <v>48274</v>
      </c>
      <c r="M125" s="99">
        <v>112</v>
      </c>
      <c r="N125" s="107">
        <f t="shared" si="15"/>
        <v>100.46487697696551</v>
      </c>
      <c r="O125" s="142">
        <f t="shared" si="18"/>
        <v>0.28000000000000003</v>
      </c>
      <c r="P125" s="142">
        <f t="shared" si="19"/>
        <v>11.036849345317082</v>
      </c>
      <c r="Q125" s="142">
        <f t="shared" si="21"/>
        <v>11.32</v>
      </c>
      <c r="R125" s="142">
        <f t="shared" si="16"/>
        <v>89.428027631648433</v>
      </c>
    </row>
    <row r="126" spans="1:18" x14ac:dyDescent="0.25">
      <c r="A126" s="91">
        <f t="shared" si="22"/>
        <v>48305</v>
      </c>
      <c r="B126" s="92">
        <v>113</v>
      </c>
      <c r="C126" s="93">
        <f t="shared" si="12"/>
        <v>123.25904803755607</v>
      </c>
      <c r="D126" s="94">
        <f t="shared" si="13"/>
        <v>0.35</v>
      </c>
      <c r="E126" s="94">
        <f t="shared" si="17"/>
        <v>15.255239576164799</v>
      </c>
      <c r="F126" s="94">
        <f t="shared" si="20"/>
        <v>15.6</v>
      </c>
      <c r="G126" s="94">
        <f t="shared" si="14"/>
        <v>108.00380846139127</v>
      </c>
      <c r="L126" s="141">
        <f t="shared" si="23"/>
        <v>48305</v>
      </c>
      <c r="M126" s="99">
        <v>113</v>
      </c>
      <c r="N126" s="107">
        <f t="shared" si="15"/>
        <v>89.428027631648433</v>
      </c>
      <c r="O126" s="142">
        <f t="shared" si="18"/>
        <v>0.25</v>
      </c>
      <c r="P126" s="142">
        <f t="shared" si="19"/>
        <v>11.068120418462147</v>
      </c>
      <c r="Q126" s="142">
        <f t="shared" si="21"/>
        <v>11.32</v>
      </c>
      <c r="R126" s="142">
        <f t="shared" si="16"/>
        <v>78.35990721318629</v>
      </c>
    </row>
    <row r="127" spans="1:18" x14ac:dyDescent="0.25">
      <c r="A127" s="91">
        <f t="shared" si="22"/>
        <v>48335</v>
      </c>
      <c r="B127" s="92">
        <v>114</v>
      </c>
      <c r="C127" s="93">
        <f t="shared" si="12"/>
        <v>108.00380846139127</v>
      </c>
      <c r="D127" s="94">
        <f t="shared" si="13"/>
        <v>0.31</v>
      </c>
      <c r="E127" s="94">
        <f t="shared" si="17"/>
        <v>15.298462754963934</v>
      </c>
      <c r="F127" s="94">
        <f t="shared" si="20"/>
        <v>15.6</v>
      </c>
      <c r="G127" s="94">
        <f t="shared" si="14"/>
        <v>92.705345706427337</v>
      </c>
      <c r="L127" s="141">
        <f t="shared" si="23"/>
        <v>48335</v>
      </c>
      <c r="M127" s="99">
        <v>114</v>
      </c>
      <c r="N127" s="107">
        <f t="shared" si="15"/>
        <v>78.35990721318629</v>
      </c>
      <c r="O127" s="142">
        <f t="shared" si="18"/>
        <v>0.22</v>
      </c>
      <c r="P127" s="142">
        <f t="shared" si="19"/>
        <v>11.099480092981123</v>
      </c>
      <c r="Q127" s="142">
        <f t="shared" si="21"/>
        <v>11.32</v>
      </c>
      <c r="R127" s="142">
        <f t="shared" si="16"/>
        <v>67.260427120205165</v>
      </c>
    </row>
    <row r="128" spans="1:18" x14ac:dyDescent="0.25">
      <c r="A128" s="91">
        <f t="shared" si="22"/>
        <v>48366</v>
      </c>
      <c r="B128" s="92">
        <v>115</v>
      </c>
      <c r="C128" s="93">
        <f t="shared" si="12"/>
        <v>92.705345706427337</v>
      </c>
      <c r="D128" s="94">
        <f t="shared" si="13"/>
        <v>0.26</v>
      </c>
      <c r="E128" s="94">
        <f t="shared" si="17"/>
        <v>15.341808399436331</v>
      </c>
      <c r="F128" s="94">
        <f t="shared" si="20"/>
        <v>15.6</v>
      </c>
      <c r="G128" s="94">
        <f t="shared" si="14"/>
        <v>77.363537306991006</v>
      </c>
      <c r="L128" s="141">
        <f t="shared" si="23"/>
        <v>48366</v>
      </c>
      <c r="M128" s="99">
        <v>115</v>
      </c>
      <c r="N128" s="107">
        <f t="shared" si="15"/>
        <v>67.260427120205165</v>
      </c>
      <c r="O128" s="142">
        <f t="shared" si="18"/>
        <v>0.19</v>
      </c>
      <c r="P128" s="142">
        <f t="shared" si="19"/>
        <v>11.130928619911236</v>
      </c>
      <c r="Q128" s="142">
        <f t="shared" si="21"/>
        <v>11.32</v>
      </c>
      <c r="R128" s="142">
        <f t="shared" si="16"/>
        <v>56.129498500293927</v>
      </c>
    </row>
    <row r="129" spans="1:18" x14ac:dyDescent="0.25">
      <c r="A129" s="91">
        <f t="shared" si="22"/>
        <v>48396</v>
      </c>
      <c r="B129" s="92">
        <v>116</v>
      </c>
      <c r="C129" s="93">
        <f t="shared" si="12"/>
        <v>77.363537306991006</v>
      </c>
      <c r="D129" s="94">
        <f t="shared" si="13"/>
        <v>0.22</v>
      </c>
      <c r="E129" s="94">
        <f t="shared" si="17"/>
        <v>15.385276856568069</v>
      </c>
      <c r="F129" s="94">
        <f t="shared" si="20"/>
        <v>15.6</v>
      </c>
      <c r="G129" s="94">
        <f t="shared" si="14"/>
        <v>61.978260450422937</v>
      </c>
      <c r="L129" s="141">
        <f t="shared" si="23"/>
        <v>48396</v>
      </c>
      <c r="M129" s="99">
        <v>116</v>
      </c>
      <c r="N129" s="107">
        <f t="shared" si="15"/>
        <v>56.129498500293927</v>
      </c>
      <c r="O129" s="142">
        <f t="shared" si="18"/>
        <v>0.16</v>
      </c>
      <c r="P129" s="142">
        <f t="shared" si="19"/>
        <v>11.162466251000986</v>
      </c>
      <c r="Q129" s="142">
        <f t="shared" si="21"/>
        <v>11.32</v>
      </c>
      <c r="R129" s="142">
        <f t="shared" si="16"/>
        <v>44.967032249292942</v>
      </c>
    </row>
    <row r="130" spans="1:18" x14ac:dyDescent="0.25">
      <c r="A130" s="91">
        <f t="shared" si="22"/>
        <v>48427</v>
      </c>
      <c r="B130" s="92">
        <v>117</v>
      </c>
      <c r="C130" s="93">
        <f t="shared" si="12"/>
        <v>61.978260450422937</v>
      </c>
      <c r="D130" s="94">
        <f t="shared" si="13"/>
        <v>0.18</v>
      </c>
      <c r="E130" s="94">
        <f t="shared" si="17"/>
        <v>15.428868474328343</v>
      </c>
      <c r="F130" s="94">
        <f t="shared" si="20"/>
        <v>15.6</v>
      </c>
      <c r="G130" s="94">
        <f t="shared" si="14"/>
        <v>46.549391976094597</v>
      </c>
      <c r="L130" s="141">
        <f t="shared" si="23"/>
        <v>48427</v>
      </c>
      <c r="M130" s="99">
        <v>117</v>
      </c>
      <c r="N130" s="107">
        <f t="shared" si="15"/>
        <v>44.967032249292942</v>
      </c>
      <c r="O130" s="142">
        <f t="shared" si="18"/>
        <v>0.13</v>
      </c>
      <c r="P130" s="142">
        <f t="shared" si="19"/>
        <v>11.194093238712153</v>
      </c>
      <c r="Q130" s="142">
        <f t="shared" si="21"/>
        <v>11.32</v>
      </c>
      <c r="R130" s="142">
        <f t="shared" si="16"/>
        <v>33.772939010580785</v>
      </c>
    </row>
    <row r="131" spans="1:18" x14ac:dyDescent="0.25">
      <c r="A131" s="91">
        <f t="shared" si="22"/>
        <v>48458</v>
      </c>
      <c r="B131" s="92">
        <v>118</v>
      </c>
      <c r="C131" s="93">
        <f t="shared" si="12"/>
        <v>46.549391976094597</v>
      </c>
      <c r="D131" s="94">
        <f t="shared" si="13"/>
        <v>0.13</v>
      </c>
      <c r="E131" s="94">
        <f t="shared" si="17"/>
        <v>15.472583601672275</v>
      </c>
      <c r="F131" s="94">
        <f t="shared" si="20"/>
        <v>15.6</v>
      </c>
      <c r="G131" s="94">
        <f t="shared" si="14"/>
        <v>31.07680837442232</v>
      </c>
      <c r="L131" s="141">
        <f t="shared" si="23"/>
        <v>48458</v>
      </c>
      <c r="M131" s="99">
        <v>118</v>
      </c>
      <c r="N131" s="107">
        <f t="shared" si="15"/>
        <v>33.772939010580785</v>
      </c>
      <c r="O131" s="142">
        <f t="shared" si="18"/>
        <v>0.1</v>
      </c>
      <c r="P131" s="142">
        <f t="shared" si="19"/>
        <v>11.225809836221838</v>
      </c>
      <c r="Q131" s="142">
        <f t="shared" si="21"/>
        <v>11.32</v>
      </c>
      <c r="R131" s="142">
        <f t="shared" si="16"/>
        <v>22.547129174358947</v>
      </c>
    </row>
    <row r="132" spans="1:18" x14ac:dyDescent="0.25">
      <c r="A132" s="91">
        <f t="shared" si="22"/>
        <v>48488</v>
      </c>
      <c r="B132" s="92">
        <v>119</v>
      </c>
      <c r="C132" s="93">
        <f t="shared" si="12"/>
        <v>31.07680837442232</v>
      </c>
      <c r="D132" s="94">
        <f t="shared" si="13"/>
        <v>0.09</v>
      </c>
      <c r="E132" s="94">
        <f t="shared" si="17"/>
        <v>15.51642258854368</v>
      </c>
      <c r="F132" s="94">
        <f t="shared" si="20"/>
        <v>15.6</v>
      </c>
      <c r="G132" s="94">
        <f t="shared" si="14"/>
        <v>15.560385785878641</v>
      </c>
      <c r="L132" s="141">
        <f t="shared" si="23"/>
        <v>48488</v>
      </c>
      <c r="M132" s="99">
        <v>119</v>
      </c>
      <c r="N132" s="107">
        <f t="shared" si="15"/>
        <v>22.547129174358947</v>
      </c>
      <c r="O132" s="142">
        <f t="shared" si="18"/>
        <v>0.06</v>
      </c>
      <c r="P132" s="142">
        <f t="shared" si="19"/>
        <v>11.257616297424468</v>
      </c>
      <c r="Q132" s="142">
        <f t="shared" si="21"/>
        <v>11.32</v>
      </c>
      <c r="R132" s="142">
        <f t="shared" si="16"/>
        <v>11.289512876934479</v>
      </c>
    </row>
    <row r="133" spans="1:18" x14ac:dyDescent="0.25">
      <c r="A133" s="91">
        <f t="shared" si="22"/>
        <v>48519</v>
      </c>
      <c r="B133" s="92">
        <v>120</v>
      </c>
      <c r="C133" s="93">
        <f t="shared" si="12"/>
        <v>15.560385785878641</v>
      </c>
      <c r="D133" s="94">
        <f t="shared" si="13"/>
        <v>0.04</v>
      </c>
      <c r="E133" s="94">
        <f>C133-E9</f>
        <v>15.560385785878641</v>
      </c>
      <c r="F133" s="94">
        <f t="shared" si="20"/>
        <v>15.6</v>
      </c>
      <c r="G133" s="94">
        <f t="shared" si="14"/>
        <v>0</v>
      </c>
      <c r="L133" s="141">
        <f t="shared" si="23"/>
        <v>48519</v>
      </c>
      <c r="M133" s="99">
        <v>120</v>
      </c>
      <c r="N133" s="107">
        <f t="shared" si="15"/>
        <v>11.289512876934479</v>
      </c>
      <c r="O133" s="142">
        <f t="shared" si="18"/>
        <v>0.03</v>
      </c>
      <c r="P133" s="142">
        <f>N133-P9</f>
        <v>11.289512876934479</v>
      </c>
      <c r="Q133" s="142">
        <f>O133+P133</f>
        <v>11.319512876934478</v>
      </c>
      <c r="R133" s="142">
        <f t="shared" si="16"/>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77A2-69C0-4D58-A5FF-599941EEFD91}">
  <dimension ref="A1:P143"/>
  <sheetViews>
    <sheetView workbookViewId="0">
      <selection activeCell="B4" sqref="B4"/>
    </sheetView>
  </sheetViews>
  <sheetFormatPr defaultRowHeight="15" x14ac:dyDescent="0.25"/>
  <cols>
    <col min="1" max="1" width="9.140625" style="70"/>
    <col min="2" max="2" width="7.85546875" style="70" customWidth="1"/>
    <col min="3" max="3" width="14.7109375" style="70" customWidth="1"/>
    <col min="4" max="4" width="14.28515625" style="70" customWidth="1"/>
    <col min="5" max="6" width="14.7109375" style="70" customWidth="1"/>
    <col min="7" max="7" width="14.7109375" style="105" customWidth="1"/>
    <col min="8" max="257" width="9.140625" style="70"/>
    <col min="258" max="258" width="7.85546875" style="70" customWidth="1"/>
    <col min="259" max="259" width="14.7109375" style="70" customWidth="1"/>
    <col min="260" max="260" width="14.28515625" style="70" customWidth="1"/>
    <col min="261" max="263" width="14.7109375" style="70" customWidth="1"/>
    <col min="264" max="513" width="9.140625" style="70"/>
    <col min="514" max="514" width="7.85546875" style="70" customWidth="1"/>
    <col min="515" max="515" width="14.7109375" style="70" customWidth="1"/>
    <col min="516" max="516" width="14.28515625" style="70" customWidth="1"/>
    <col min="517" max="519" width="14.7109375" style="70" customWidth="1"/>
    <col min="520" max="769" width="9.140625" style="70"/>
    <col min="770" max="770" width="7.85546875" style="70" customWidth="1"/>
    <col min="771" max="771" width="14.7109375" style="70" customWidth="1"/>
    <col min="772" max="772" width="14.28515625" style="70" customWidth="1"/>
    <col min="773" max="775" width="14.7109375" style="70" customWidth="1"/>
    <col min="776" max="1025" width="9.140625" style="70"/>
    <col min="1026" max="1026" width="7.85546875" style="70" customWidth="1"/>
    <col min="1027" max="1027" width="14.7109375" style="70" customWidth="1"/>
    <col min="1028" max="1028" width="14.28515625" style="70" customWidth="1"/>
    <col min="1029" max="1031" width="14.7109375" style="70" customWidth="1"/>
    <col min="1032" max="1281" width="9.140625" style="70"/>
    <col min="1282" max="1282" width="7.85546875" style="70" customWidth="1"/>
    <col min="1283" max="1283" width="14.7109375" style="70" customWidth="1"/>
    <col min="1284" max="1284" width="14.28515625" style="70" customWidth="1"/>
    <col min="1285" max="1287" width="14.7109375" style="70" customWidth="1"/>
    <col min="1288" max="1537" width="9.140625" style="70"/>
    <col min="1538" max="1538" width="7.85546875" style="70" customWidth="1"/>
    <col min="1539" max="1539" width="14.7109375" style="70" customWidth="1"/>
    <col min="1540" max="1540" width="14.28515625" style="70" customWidth="1"/>
    <col min="1541" max="1543" width="14.7109375" style="70" customWidth="1"/>
    <col min="1544" max="1793" width="9.140625" style="70"/>
    <col min="1794" max="1794" width="7.85546875" style="70" customWidth="1"/>
    <col min="1795" max="1795" width="14.7109375" style="70" customWidth="1"/>
    <col min="1796" max="1796" width="14.28515625" style="70" customWidth="1"/>
    <col min="1797" max="1799" width="14.7109375" style="70" customWidth="1"/>
    <col min="1800" max="2049" width="9.140625" style="70"/>
    <col min="2050" max="2050" width="7.85546875" style="70" customWidth="1"/>
    <col min="2051" max="2051" width="14.7109375" style="70" customWidth="1"/>
    <col min="2052" max="2052" width="14.28515625" style="70" customWidth="1"/>
    <col min="2053" max="2055" width="14.7109375" style="70" customWidth="1"/>
    <col min="2056" max="2305" width="9.140625" style="70"/>
    <col min="2306" max="2306" width="7.85546875" style="70" customWidth="1"/>
    <col min="2307" max="2307" width="14.7109375" style="70" customWidth="1"/>
    <col min="2308" max="2308" width="14.28515625" style="70" customWidth="1"/>
    <col min="2309" max="2311" width="14.7109375" style="70" customWidth="1"/>
    <col min="2312" max="2561" width="9.140625" style="70"/>
    <col min="2562" max="2562" width="7.85546875" style="70" customWidth="1"/>
    <col min="2563" max="2563" width="14.7109375" style="70" customWidth="1"/>
    <col min="2564" max="2564" width="14.28515625" style="70" customWidth="1"/>
    <col min="2565" max="2567" width="14.7109375" style="70" customWidth="1"/>
    <col min="2568" max="2817" width="9.140625" style="70"/>
    <col min="2818" max="2818" width="7.85546875" style="70" customWidth="1"/>
    <col min="2819" max="2819" width="14.7109375" style="70" customWidth="1"/>
    <col min="2820" max="2820" width="14.28515625" style="70" customWidth="1"/>
    <col min="2821" max="2823" width="14.7109375" style="70" customWidth="1"/>
    <col min="2824" max="3073" width="9.140625" style="70"/>
    <col min="3074" max="3074" width="7.85546875" style="70" customWidth="1"/>
    <col min="3075" max="3075" width="14.7109375" style="70" customWidth="1"/>
    <col min="3076" max="3076" width="14.28515625" style="70" customWidth="1"/>
    <col min="3077" max="3079" width="14.7109375" style="70" customWidth="1"/>
    <col min="3080" max="3329" width="9.140625" style="70"/>
    <col min="3330" max="3330" width="7.85546875" style="70" customWidth="1"/>
    <col min="3331" max="3331" width="14.7109375" style="70" customWidth="1"/>
    <col min="3332" max="3332" width="14.28515625" style="70" customWidth="1"/>
    <col min="3333" max="3335" width="14.7109375" style="70" customWidth="1"/>
    <col min="3336" max="3585" width="9.140625" style="70"/>
    <col min="3586" max="3586" width="7.85546875" style="70" customWidth="1"/>
    <col min="3587" max="3587" width="14.7109375" style="70" customWidth="1"/>
    <col min="3588" max="3588" width="14.28515625" style="70" customWidth="1"/>
    <col min="3589" max="3591" width="14.7109375" style="70" customWidth="1"/>
    <col min="3592" max="3841" width="9.140625" style="70"/>
    <col min="3842" max="3842" width="7.85546875" style="70" customWidth="1"/>
    <col min="3843" max="3843" width="14.7109375" style="70" customWidth="1"/>
    <col min="3844" max="3844" width="14.28515625" style="70" customWidth="1"/>
    <col min="3845" max="3847" width="14.7109375" style="70" customWidth="1"/>
    <col min="3848" max="4097" width="9.140625" style="70"/>
    <col min="4098" max="4098" width="7.85546875" style="70" customWidth="1"/>
    <col min="4099" max="4099" width="14.7109375" style="70" customWidth="1"/>
    <col min="4100" max="4100" width="14.28515625" style="70" customWidth="1"/>
    <col min="4101" max="4103" width="14.7109375" style="70" customWidth="1"/>
    <col min="4104" max="4353" width="9.140625" style="70"/>
    <col min="4354" max="4354" width="7.85546875" style="70" customWidth="1"/>
    <col min="4355" max="4355" width="14.7109375" style="70" customWidth="1"/>
    <col min="4356" max="4356" width="14.28515625" style="70" customWidth="1"/>
    <col min="4357" max="4359" width="14.7109375" style="70" customWidth="1"/>
    <col min="4360" max="4609" width="9.140625" style="70"/>
    <col min="4610" max="4610" width="7.85546875" style="70" customWidth="1"/>
    <col min="4611" max="4611" width="14.7109375" style="70" customWidth="1"/>
    <col min="4612" max="4612" width="14.28515625" style="70" customWidth="1"/>
    <col min="4613" max="4615" width="14.7109375" style="70" customWidth="1"/>
    <col min="4616" max="4865" width="9.140625" style="70"/>
    <col min="4866" max="4866" width="7.85546875" style="70" customWidth="1"/>
    <col min="4867" max="4867" width="14.7109375" style="70" customWidth="1"/>
    <col min="4868" max="4868" width="14.28515625" style="70" customWidth="1"/>
    <col min="4869" max="4871" width="14.7109375" style="70" customWidth="1"/>
    <col min="4872" max="5121" width="9.140625" style="70"/>
    <col min="5122" max="5122" width="7.85546875" style="70" customWidth="1"/>
    <col min="5123" max="5123" width="14.7109375" style="70" customWidth="1"/>
    <col min="5124" max="5124" width="14.28515625" style="70" customWidth="1"/>
    <col min="5125" max="5127" width="14.7109375" style="70" customWidth="1"/>
    <col min="5128" max="5377" width="9.140625" style="70"/>
    <col min="5378" max="5378" width="7.85546875" style="70" customWidth="1"/>
    <col min="5379" max="5379" width="14.7109375" style="70" customWidth="1"/>
    <col min="5380" max="5380" width="14.28515625" style="70" customWidth="1"/>
    <col min="5381" max="5383" width="14.7109375" style="70" customWidth="1"/>
    <col min="5384" max="5633" width="9.140625" style="70"/>
    <col min="5634" max="5634" width="7.85546875" style="70" customWidth="1"/>
    <col min="5635" max="5635" width="14.7109375" style="70" customWidth="1"/>
    <col min="5636" max="5636" width="14.28515625" style="70" customWidth="1"/>
    <col min="5637" max="5639" width="14.7109375" style="70" customWidth="1"/>
    <col min="5640" max="5889" width="9.140625" style="70"/>
    <col min="5890" max="5890" width="7.85546875" style="70" customWidth="1"/>
    <col min="5891" max="5891" width="14.7109375" style="70" customWidth="1"/>
    <col min="5892" max="5892" width="14.28515625" style="70" customWidth="1"/>
    <col min="5893" max="5895" width="14.7109375" style="70" customWidth="1"/>
    <col min="5896" max="6145" width="9.140625" style="70"/>
    <col min="6146" max="6146" width="7.85546875" style="70" customWidth="1"/>
    <col min="6147" max="6147" width="14.7109375" style="70" customWidth="1"/>
    <col min="6148" max="6148" width="14.28515625" style="70" customWidth="1"/>
    <col min="6149" max="6151" width="14.7109375" style="70" customWidth="1"/>
    <col min="6152" max="6401" width="9.140625" style="70"/>
    <col min="6402" max="6402" width="7.85546875" style="70" customWidth="1"/>
    <col min="6403" max="6403" width="14.7109375" style="70" customWidth="1"/>
    <col min="6404" max="6404" width="14.28515625" style="70" customWidth="1"/>
    <col min="6405" max="6407" width="14.7109375" style="70" customWidth="1"/>
    <col min="6408" max="6657" width="9.140625" style="70"/>
    <col min="6658" max="6658" width="7.85546875" style="70" customWidth="1"/>
    <col min="6659" max="6659" width="14.7109375" style="70" customWidth="1"/>
    <col min="6660" max="6660" width="14.28515625" style="70" customWidth="1"/>
    <col min="6661" max="6663" width="14.7109375" style="70" customWidth="1"/>
    <col min="6664" max="6913" width="9.140625" style="70"/>
    <col min="6914" max="6914" width="7.85546875" style="70" customWidth="1"/>
    <col min="6915" max="6915" width="14.7109375" style="70" customWidth="1"/>
    <col min="6916" max="6916" width="14.28515625" style="70" customWidth="1"/>
    <col min="6917" max="6919" width="14.7109375" style="70" customWidth="1"/>
    <col min="6920" max="7169" width="9.140625" style="70"/>
    <col min="7170" max="7170" width="7.85546875" style="70" customWidth="1"/>
    <col min="7171" max="7171" width="14.7109375" style="70" customWidth="1"/>
    <col min="7172" max="7172" width="14.28515625" style="70" customWidth="1"/>
    <col min="7173" max="7175" width="14.7109375" style="70" customWidth="1"/>
    <col min="7176" max="7425" width="9.140625" style="70"/>
    <col min="7426" max="7426" width="7.85546875" style="70" customWidth="1"/>
    <col min="7427" max="7427" width="14.7109375" style="70" customWidth="1"/>
    <col min="7428" max="7428" width="14.28515625" style="70" customWidth="1"/>
    <col min="7429" max="7431" width="14.7109375" style="70" customWidth="1"/>
    <col min="7432" max="7681" width="9.140625" style="70"/>
    <col min="7682" max="7682" width="7.85546875" style="70" customWidth="1"/>
    <col min="7683" max="7683" width="14.7109375" style="70" customWidth="1"/>
    <col min="7684" max="7684" width="14.28515625" style="70" customWidth="1"/>
    <col min="7685" max="7687" width="14.7109375" style="70" customWidth="1"/>
    <col min="7688" max="7937" width="9.140625" style="70"/>
    <col min="7938" max="7938" width="7.85546875" style="70" customWidth="1"/>
    <col min="7939" max="7939" width="14.7109375" style="70" customWidth="1"/>
    <col min="7940" max="7940" width="14.28515625" style="70" customWidth="1"/>
    <col min="7941" max="7943" width="14.7109375" style="70" customWidth="1"/>
    <col min="7944" max="8193" width="9.140625" style="70"/>
    <col min="8194" max="8194" width="7.85546875" style="70" customWidth="1"/>
    <col min="8195" max="8195" width="14.7109375" style="70" customWidth="1"/>
    <col min="8196" max="8196" width="14.28515625" style="70" customWidth="1"/>
    <col min="8197" max="8199" width="14.7109375" style="70" customWidth="1"/>
    <col min="8200" max="8449" width="9.140625" style="70"/>
    <col min="8450" max="8450" width="7.85546875" style="70" customWidth="1"/>
    <col min="8451" max="8451" width="14.7109375" style="70" customWidth="1"/>
    <col min="8452" max="8452" width="14.28515625" style="70" customWidth="1"/>
    <col min="8453" max="8455" width="14.7109375" style="70" customWidth="1"/>
    <col min="8456" max="8705" width="9.140625" style="70"/>
    <col min="8706" max="8706" width="7.85546875" style="70" customWidth="1"/>
    <col min="8707" max="8707" width="14.7109375" style="70" customWidth="1"/>
    <col min="8708" max="8708" width="14.28515625" style="70" customWidth="1"/>
    <col min="8709" max="8711" width="14.7109375" style="70" customWidth="1"/>
    <col min="8712" max="8961" width="9.140625" style="70"/>
    <col min="8962" max="8962" width="7.85546875" style="70" customWidth="1"/>
    <col min="8963" max="8963" width="14.7109375" style="70" customWidth="1"/>
    <col min="8964" max="8964" width="14.28515625" style="70" customWidth="1"/>
    <col min="8965" max="8967" width="14.7109375" style="70" customWidth="1"/>
    <col min="8968" max="9217" width="9.140625" style="70"/>
    <col min="9218" max="9218" width="7.85546875" style="70" customWidth="1"/>
    <col min="9219" max="9219" width="14.7109375" style="70" customWidth="1"/>
    <col min="9220" max="9220" width="14.28515625" style="70" customWidth="1"/>
    <col min="9221" max="9223" width="14.7109375" style="70" customWidth="1"/>
    <col min="9224" max="9473" width="9.140625" style="70"/>
    <col min="9474" max="9474" width="7.85546875" style="70" customWidth="1"/>
    <col min="9475" max="9475" width="14.7109375" style="70" customWidth="1"/>
    <col min="9476" max="9476" width="14.28515625" style="70" customWidth="1"/>
    <col min="9477" max="9479" width="14.7109375" style="70" customWidth="1"/>
    <col min="9480" max="9729" width="9.140625" style="70"/>
    <col min="9730" max="9730" width="7.85546875" style="70" customWidth="1"/>
    <col min="9731" max="9731" width="14.7109375" style="70" customWidth="1"/>
    <col min="9732" max="9732" width="14.28515625" style="70" customWidth="1"/>
    <col min="9733" max="9735" width="14.7109375" style="70" customWidth="1"/>
    <col min="9736" max="9985" width="9.140625" style="70"/>
    <col min="9986" max="9986" width="7.85546875" style="70" customWidth="1"/>
    <col min="9987" max="9987" width="14.7109375" style="70" customWidth="1"/>
    <col min="9988" max="9988" width="14.28515625" style="70" customWidth="1"/>
    <col min="9989" max="9991" width="14.7109375" style="70" customWidth="1"/>
    <col min="9992" max="10241" width="9.140625" style="70"/>
    <col min="10242" max="10242" width="7.85546875" style="70" customWidth="1"/>
    <col min="10243" max="10243" width="14.7109375" style="70" customWidth="1"/>
    <col min="10244" max="10244" width="14.28515625" style="70" customWidth="1"/>
    <col min="10245" max="10247" width="14.7109375" style="70" customWidth="1"/>
    <col min="10248" max="10497" width="9.140625" style="70"/>
    <col min="10498" max="10498" width="7.85546875" style="70" customWidth="1"/>
    <col min="10499" max="10499" width="14.7109375" style="70" customWidth="1"/>
    <col min="10500" max="10500" width="14.28515625" style="70" customWidth="1"/>
    <col min="10501" max="10503" width="14.7109375" style="70" customWidth="1"/>
    <col min="10504" max="10753" width="9.140625" style="70"/>
    <col min="10754" max="10754" width="7.85546875" style="70" customWidth="1"/>
    <col min="10755" max="10755" width="14.7109375" style="70" customWidth="1"/>
    <col min="10756" max="10756" width="14.28515625" style="70" customWidth="1"/>
    <col min="10757" max="10759" width="14.7109375" style="70" customWidth="1"/>
    <col min="10760" max="11009" width="9.140625" style="70"/>
    <col min="11010" max="11010" width="7.85546875" style="70" customWidth="1"/>
    <col min="11011" max="11011" width="14.7109375" style="70" customWidth="1"/>
    <col min="11012" max="11012" width="14.28515625" style="70" customWidth="1"/>
    <col min="11013" max="11015" width="14.7109375" style="70" customWidth="1"/>
    <col min="11016" max="11265" width="9.140625" style="70"/>
    <col min="11266" max="11266" width="7.85546875" style="70" customWidth="1"/>
    <col min="11267" max="11267" width="14.7109375" style="70" customWidth="1"/>
    <col min="11268" max="11268" width="14.28515625" style="70" customWidth="1"/>
    <col min="11269" max="11271" width="14.7109375" style="70" customWidth="1"/>
    <col min="11272" max="11521" width="9.140625" style="70"/>
    <col min="11522" max="11522" width="7.85546875" style="70" customWidth="1"/>
    <col min="11523" max="11523" width="14.7109375" style="70" customWidth="1"/>
    <col min="11524" max="11524" width="14.28515625" style="70" customWidth="1"/>
    <col min="11525" max="11527" width="14.7109375" style="70" customWidth="1"/>
    <col min="11528" max="11777" width="9.140625" style="70"/>
    <col min="11778" max="11778" width="7.85546875" style="70" customWidth="1"/>
    <col min="11779" max="11779" width="14.7109375" style="70" customWidth="1"/>
    <col min="11780" max="11780" width="14.28515625" style="70" customWidth="1"/>
    <col min="11781" max="11783" width="14.7109375" style="70" customWidth="1"/>
    <col min="11784" max="12033" width="9.140625" style="70"/>
    <col min="12034" max="12034" width="7.85546875" style="70" customWidth="1"/>
    <col min="12035" max="12035" width="14.7109375" style="70" customWidth="1"/>
    <col min="12036" max="12036" width="14.28515625" style="70" customWidth="1"/>
    <col min="12037" max="12039" width="14.7109375" style="70" customWidth="1"/>
    <col min="12040" max="12289" width="9.140625" style="70"/>
    <col min="12290" max="12290" width="7.85546875" style="70" customWidth="1"/>
    <col min="12291" max="12291" width="14.7109375" style="70" customWidth="1"/>
    <col min="12292" max="12292" width="14.28515625" style="70" customWidth="1"/>
    <col min="12293" max="12295" width="14.7109375" style="70" customWidth="1"/>
    <col min="12296" max="12545" width="9.140625" style="70"/>
    <col min="12546" max="12546" width="7.85546875" style="70" customWidth="1"/>
    <col min="12547" max="12547" width="14.7109375" style="70" customWidth="1"/>
    <col min="12548" max="12548" width="14.28515625" style="70" customWidth="1"/>
    <col min="12549" max="12551" width="14.7109375" style="70" customWidth="1"/>
    <col min="12552" max="12801" width="9.140625" style="70"/>
    <col min="12802" max="12802" width="7.85546875" style="70" customWidth="1"/>
    <col min="12803" max="12803" width="14.7109375" style="70" customWidth="1"/>
    <col min="12804" max="12804" width="14.28515625" style="70" customWidth="1"/>
    <col min="12805" max="12807" width="14.7109375" style="70" customWidth="1"/>
    <col min="12808" max="13057" width="9.140625" style="70"/>
    <col min="13058" max="13058" width="7.85546875" style="70" customWidth="1"/>
    <col min="13059" max="13059" width="14.7109375" style="70" customWidth="1"/>
    <col min="13060" max="13060" width="14.28515625" style="70" customWidth="1"/>
    <col min="13061" max="13063" width="14.7109375" style="70" customWidth="1"/>
    <col min="13064" max="13313" width="9.140625" style="70"/>
    <col min="13314" max="13314" width="7.85546875" style="70" customWidth="1"/>
    <col min="13315" max="13315" width="14.7109375" style="70" customWidth="1"/>
    <col min="13316" max="13316" width="14.28515625" style="70" customWidth="1"/>
    <col min="13317" max="13319" width="14.7109375" style="70" customWidth="1"/>
    <col min="13320" max="13569" width="9.140625" style="70"/>
    <col min="13570" max="13570" width="7.85546875" style="70" customWidth="1"/>
    <col min="13571" max="13571" width="14.7109375" style="70" customWidth="1"/>
    <col min="13572" max="13572" width="14.28515625" style="70" customWidth="1"/>
    <col min="13573" max="13575" width="14.7109375" style="70" customWidth="1"/>
    <col min="13576" max="13825" width="9.140625" style="70"/>
    <col min="13826" max="13826" width="7.85546875" style="70" customWidth="1"/>
    <col min="13827" max="13827" width="14.7109375" style="70" customWidth="1"/>
    <col min="13828" max="13828" width="14.28515625" style="70" customWidth="1"/>
    <col min="13829" max="13831" width="14.7109375" style="70" customWidth="1"/>
    <col min="13832" max="14081" width="9.140625" style="70"/>
    <col min="14082" max="14082" width="7.85546875" style="70" customWidth="1"/>
    <col min="14083" max="14083" width="14.7109375" style="70" customWidth="1"/>
    <col min="14084" max="14084" width="14.28515625" style="70" customWidth="1"/>
    <col min="14085" max="14087" width="14.7109375" style="70" customWidth="1"/>
    <col min="14088" max="14337" width="9.140625" style="70"/>
    <col min="14338" max="14338" width="7.85546875" style="70" customWidth="1"/>
    <col min="14339" max="14339" width="14.7109375" style="70" customWidth="1"/>
    <col min="14340" max="14340" width="14.28515625" style="70" customWidth="1"/>
    <col min="14341" max="14343" width="14.7109375" style="70" customWidth="1"/>
    <col min="14344" max="14593" width="9.140625" style="70"/>
    <col min="14594" max="14594" width="7.85546875" style="70" customWidth="1"/>
    <col min="14595" max="14595" width="14.7109375" style="70" customWidth="1"/>
    <col min="14596" max="14596" width="14.28515625" style="70" customWidth="1"/>
    <col min="14597" max="14599" width="14.7109375" style="70" customWidth="1"/>
    <col min="14600" max="14849" width="9.140625" style="70"/>
    <col min="14850" max="14850" width="7.85546875" style="70" customWidth="1"/>
    <col min="14851" max="14851" width="14.7109375" style="70" customWidth="1"/>
    <col min="14852" max="14852" width="14.28515625" style="70" customWidth="1"/>
    <col min="14853" max="14855" width="14.7109375" style="70" customWidth="1"/>
    <col min="14856" max="15105" width="9.140625" style="70"/>
    <col min="15106" max="15106" width="7.85546875" style="70" customWidth="1"/>
    <col min="15107" max="15107" width="14.7109375" style="70" customWidth="1"/>
    <col min="15108" max="15108" width="14.28515625" style="70" customWidth="1"/>
    <col min="15109" max="15111" width="14.7109375" style="70" customWidth="1"/>
    <col min="15112" max="15361" width="9.140625" style="70"/>
    <col min="15362" max="15362" width="7.85546875" style="70" customWidth="1"/>
    <col min="15363" max="15363" width="14.7109375" style="70" customWidth="1"/>
    <col min="15364" max="15364" width="14.28515625" style="70" customWidth="1"/>
    <col min="15365" max="15367" width="14.7109375" style="70" customWidth="1"/>
    <col min="15368" max="15617" width="9.140625" style="70"/>
    <col min="15618" max="15618" width="7.85546875" style="70" customWidth="1"/>
    <col min="15619" max="15619" width="14.7109375" style="70" customWidth="1"/>
    <col min="15620" max="15620" width="14.28515625" style="70" customWidth="1"/>
    <col min="15621" max="15623" width="14.7109375" style="70" customWidth="1"/>
    <col min="15624" max="15873" width="9.140625" style="70"/>
    <col min="15874" max="15874" width="7.85546875" style="70" customWidth="1"/>
    <col min="15875" max="15875" width="14.7109375" style="70" customWidth="1"/>
    <col min="15876" max="15876" width="14.28515625" style="70" customWidth="1"/>
    <col min="15877" max="15879" width="14.7109375" style="70" customWidth="1"/>
    <col min="15880" max="16129" width="9.140625" style="70"/>
    <col min="16130" max="16130" width="7.85546875" style="70" customWidth="1"/>
    <col min="16131" max="16131" width="14.7109375" style="70" customWidth="1"/>
    <col min="16132" max="16132" width="14.28515625" style="70" customWidth="1"/>
    <col min="16133" max="16135" width="14.7109375" style="70" customWidth="1"/>
    <col min="16136" max="16384" width="9.140625" style="70"/>
  </cols>
  <sheetData>
    <row r="1" spans="1:16" x14ac:dyDescent="0.25">
      <c r="A1" s="68"/>
      <c r="B1" s="68"/>
      <c r="C1" s="68"/>
      <c r="D1" s="68"/>
      <c r="E1" s="68"/>
      <c r="F1" s="68"/>
      <c r="G1" s="173"/>
    </row>
    <row r="2" spans="1:16" x14ac:dyDescent="0.25">
      <c r="A2" s="68"/>
      <c r="B2" s="68"/>
      <c r="C2" s="68"/>
      <c r="D2" s="68"/>
      <c r="E2" s="68"/>
      <c r="F2" s="71"/>
      <c r="G2" s="170"/>
    </row>
    <row r="3" spans="1:16" x14ac:dyDescent="0.25">
      <c r="A3" s="68"/>
      <c r="B3" s="68"/>
      <c r="C3" s="68"/>
      <c r="D3" s="68"/>
      <c r="E3" s="68"/>
      <c r="F3" s="71"/>
      <c r="G3" s="174"/>
    </row>
    <row r="4" spans="1:16" ht="21" x14ac:dyDescent="0.35">
      <c r="A4" s="68"/>
      <c r="B4" s="104" t="s">
        <v>81</v>
      </c>
      <c r="C4" s="68"/>
      <c r="D4" s="68"/>
      <c r="E4" s="102"/>
      <c r="F4" s="93"/>
      <c r="G4" s="172"/>
      <c r="K4" s="105"/>
      <c r="L4" s="171"/>
    </row>
    <row r="5" spans="1:16" x14ac:dyDescent="0.25">
      <c r="A5" s="68"/>
      <c r="B5" s="68"/>
      <c r="C5" s="68"/>
      <c r="D5" s="68"/>
      <c r="E5" s="68"/>
      <c r="F5" s="93"/>
      <c r="G5" s="175"/>
      <c r="K5" s="108"/>
      <c r="L5" s="171"/>
    </row>
    <row r="6" spans="1:16" x14ac:dyDescent="0.25">
      <c r="A6" s="68"/>
      <c r="B6" s="109" t="s">
        <v>56</v>
      </c>
      <c r="C6" s="110"/>
      <c r="D6" s="111"/>
      <c r="E6" s="176">
        <v>45658</v>
      </c>
      <c r="F6" s="112"/>
      <c r="G6" s="175"/>
      <c r="K6" s="113"/>
      <c r="L6" s="113"/>
    </row>
    <row r="7" spans="1:16" x14ac:dyDescent="0.25">
      <c r="A7" s="68"/>
      <c r="B7" s="119" t="s">
        <v>58</v>
      </c>
      <c r="C7" s="92"/>
      <c r="E7" s="136">
        <v>60</v>
      </c>
      <c r="F7" s="120" t="s">
        <v>59</v>
      </c>
      <c r="G7" s="175"/>
      <c r="J7" s="177"/>
      <c r="K7" s="96"/>
      <c r="L7" s="96"/>
    </row>
    <row r="8" spans="1:16" x14ac:dyDescent="0.25">
      <c r="A8" s="68"/>
      <c r="B8" s="119" t="s">
        <v>66</v>
      </c>
      <c r="C8" s="92"/>
      <c r="D8" s="125">
        <f>E6-1</f>
        <v>45657</v>
      </c>
      <c r="E8" s="188">
        <v>3289.5</v>
      </c>
      <c r="F8" s="120" t="s">
        <v>62</v>
      </c>
      <c r="G8" s="175"/>
      <c r="J8" s="177"/>
      <c r="K8" s="96"/>
      <c r="L8" s="96"/>
    </row>
    <row r="9" spans="1:16" x14ac:dyDescent="0.25">
      <c r="A9" s="68"/>
      <c r="B9" s="119" t="s">
        <v>67</v>
      </c>
      <c r="C9" s="92"/>
      <c r="D9" s="125">
        <f>EOMONTH(D8,E7)</f>
        <v>47483</v>
      </c>
      <c r="E9" s="149">
        <v>0</v>
      </c>
      <c r="F9" s="120" t="s">
        <v>62</v>
      </c>
      <c r="G9" s="175"/>
      <c r="J9" s="177"/>
      <c r="K9" s="96"/>
      <c r="L9" s="96"/>
    </row>
    <row r="10" spans="1:16" x14ac:dyDescent="0.25">
      <c r="A10" s="68"/>
      <c r="B10" s="119" t="s">
        <v>65</v>
      </c>
      <c r="C10" s="92"/>
      <c r="E10" s="178">
        <v>1</v>
      </c>
      <c r="F10" s="120"/>
      <c r="G10" s="175"/>
      <c r="J10" s="177"/>
      <c r="K10" s="85"/>
      <c r="L10" s="85"/>
    </row>
    <row r="11" spans="1:16" x14ac:dyDescent="0.25">
      <c r="A11" s="68"/>
      <c r="B11" s="179" t="s">
        <v>82</v>
      </c>
      <c r="C11" s="180"/>
      <c r="D11" s="181"/>
      <c r="E11" s="182">
        <v>5.8000000000000003E-2</v>
      </c>
      <c r="F11" s="183"/>
      <c r="G11" s="184"/>
      <c r="K11" s="96"/>
      <c r="L11" s="96"/>
      <c r="M11" s="85"/>
      <c r="P11" s="185"/>
    </row>
    <row r="12" spans="1:16" x14ac:dyDescent="0.25">
      <c r="A12" s="68"/>
      <c r="B12" s="136"/>
      <c r="C12" s="92"/>
      <c r="E12" s="137"/>
      <c r="F12" s="136"/>
      <c r="G12" s="184"/>
      <c r="K12" s="96"/>
      <c r="L12" s="96"/>
      <c r="M12" s="85"/>
    </row>
    <row r="13" spans="1:16" x14ac:dyDescent="0.25">
      <c r="G13" s="171"/>
      <c r="L13" s="96"/>
      <c r="M13" s="85"/>
    </row>
    <row r="14" spans="1:16" ht="15.75" thickBot="1" x14ac:dyDescent="0.3">
      <c r="A14" s="139" t="s">
        <v>69</v>
      </c>
      <c r="B14" s="139" t="s">
        <v>70</v>
      </c>
      <c r="C14" s="139" t="s">
        <v>71</v>
      </c>
      <c r="D14" s="139" t="s">
        <v>72</v>
      </c>
      <c r="E14" s="139" t="s">
        <v>73</v>
      </c>
      <c r="F14" s="139" t="s">
        <v>74</v>
      </c>
      <c r="G14" s="186" t="s">
        <v>75</v>
      </c>
      <c r="K14" s="96"/>
      <c r="L14" s="96"/>
      <c r="M14" s="85"/>
    </row>
    <row r="15" spans="1:16" x14ac:dyDescent="0.25">
      <c r="A15" s="91">
        <f>IF(B15="","",E6)</f>
        <v>45658</v>
      </c>
      <c r="B15" s="92">
        <f>IF(E7&gt;0,1,"")</f>
        <v>1</v>
      </c>
      <c r="C15" s="93">
        <f>IF(B15="","",E8)</f>
        <v>3289.5</v>
      </c>
      <c r="D15" s="94">
        <f>IF(B15="","",IPMT($E$11/12,B15,$E$7,-$E$8,$E$9,0))</f>
        <v>15.89925</v>
      </c>
      <c r="E15" s="94">
        <f>IF(B15="","",PPMT($E$11/12,B15,$E$7,-$E$8,$E$9,0))</f>
        <v>47.390534952870929</v>
      </c>
      <c r="F15" s="94">
        <f>IF(B15="","",SUM(D15:E15))</f>
        <v>63.289784952870932</v>
      </c>
      <c r="G15" s="93">
        <f>IF(B15="","",SUM(C15)-SUM(E15))</f>
        <v>3242.1094650471291</v>
      </c>
      <c r="K15" s="96"/>
      <c r="L15" s="96"/>
      <c r="M15" s="85"/>
    </row>
    <row r="16" spans="1:16" x14ac:dyDescent="0.25">
      <c r="A16" s="91">
        <f>IF(B16="","",EDATE(A15,1))</f>
        <v>45689</v>
      </c>
      <c r="B16" s="92">
        <f>IF(B15="","",IF(SUM(B15)+1&lt;=$E$7,SUM(B15)+1,""))</f>
        <v>2</v>
      </c>
      <c r="C16" s="93">
        <f>IF(B16="","",G15)</f>
        <v>3242.1094650471291</v>
      </c>
      <c r="D16" s="94">
        <f>IF(B16="","",IPMT($E$11/12,B16,$E$7,-$E$8,$E$9,0))</f>
        <v>15.670195747727796</v>
      </c>
      <c r="E16" s="94">
        <f>IF(B16="","",PPMT($E$11/12,B16,$E$7,-$E$8,$E$9,0))</f>
        <v>47.619589205143136</v>
      </c>
      <c r="F16" s="94">
        <f t="shared" ref="F16" si="0">IF(B16="","",SUM(D16:E16))</f>
        <v>63.289784952870932</v>
      </c>
      <c r="G16" s="93">
        <f t="shared" ref="G16:G79" si="1">IF(B16="","",SUM(C16)-SUM(E16))</f>
        <v>3194.4898758419858</v>
      </c>
      <c r="K16" s="96"/>
      <c r="L16" s="96"/>
      <c r="M16" s="85"/>
    </row>
    <row r="17" spans="1:13" x14ac:dyDescent="0.25">
      <c r="A17" s="91">
        <f t="shared" ref="A17:A80" si="2">IF(B17="","",EDATE(A16,1))</f>
        <v>45717</v>
      </c>
      <c r="B17" s="92">
        <f t="shared" ref="B17:B80" si="3">IF(B16="","",IF(SUM(B16)+1&lt;=$E$7,SUM(B16)+1,""))</f>
        <v>3</v>
      </c>
      <c r="C17" s="93">
        <f t="shared" ref="C17:C80" si="4">IF(B17="","",G16)</f>
        <v>3194.4898758419858</v>
      </c>
      <c r="D17" s="94">
        <f t="shared" ref="D17:D80" si="5">IF(B17="","",IPMT($E$11/12,B17,$E$7,-$E$8,$E$9,0))</f>
        <v>15.440034399902936</v>
      </c>
      <c r="E17" s="94">
        <f t="shared" ref="E17:E80" si="6">IF(B17="","",PPMT($E$11/12,B17,$E$7,-$E$8,$E$9,0))</f>
        <v>47.849750552967997</v>
      </c>
      <c r="F17" s="94">
        <f t="shared" ref="F17:F80" si="7">IF(B17="","",SUM(D17:E17))</f>
        <v>63.289784952870932</v>
      </c>
      <c r="G17" s="93">
        <f t="shared" si="1"/>
        <v>3146.6401252890178</v>
      </c>
      <c r="K17" s="96"/>
      <c r="L17" s="96"/>
      <c r="M17" s="85"/>
    </row>
    <row r="18" spans="1:13" x14ac:dyDescent="0.25">
      <c r="A18" s="91">
        <f t="shared" si="2"/>
        <v>45748</v>
      </c>
      <c r="B18" s="92">
        <f t="shared" si="3"/>
        <v>4</v>
      </c>
      <c r="C18" s="93">
        <f t="shared" si="4"/>
        <v>3146.6401252890178</v>
      </c>
      <c r="D18" s="94">
        <f t="shared" si="5"/>
        <v>15.208760605563588</v>
      </c>
      <c r="E18" s="94">
        <f t="shared" si="6"/>
        <v>48.081024347307348</v>
      </c>
      <c r="F18" s="94">
        <f t="shared" si="7"/>
        <v>63.289784952870939</v>
      </c>
      <c r="G18" s="93">
        <f t="shared" si="1"/>
        <v>3098.5591009417103</v>
      </c>
      <c r="K18" s="96"/>
      <c r="L18" s="96"/>
      <c r="M18" s="85"/>
    </row>
    <row r="19" spans="1:13" x14ac:dyDescent="0.25">
      <c r="A19" s="91">
        <f t="shared" si="2"/>
        <v>45778</v>
      </c>
      <c r="B19" s="92">
        <f t="shared" si="3"/>
        <v>5</v>
      </c>
      <c r="C19" s="93">
        <f t="shared" si="4"/>
        <v>3098.5591009417103</v>
      </c>
      <c r="D19" s="94">
        <f t="shared" si="5"/>
        <v>14.976368987884939</v>
      </c>
      <c r="E19" s="94">
        <f t="shared" si="6"/>
        <v>48.313415964985992</v>
      </c>
      <c r="F19" s="94">
        <f t="shared" si="7"/>
        <v>63.289784952870932</v>
      </c>
      <c r="G19" s="93">
        <f t="shared" si="1"/>
        <v>3050.2456849767245</v>
      </c>
      <c r="K19" s="96"/>
      <c r="L19" s="96"/>
      <c r="M19" s="85"/>
    </row>
    <row r="20" spans="1:13" x14ac:dyDescent="0.25">
      <c r="A20" s="91">
        <f t="shared" si="2"/>
        <v>45809</v>
      </c>
      <c r="B20" s="92">
        <f t="shared" si="3"/>
        <v>6</v>
      </c>
      <c r="C20" s="93">
        <f t="shared" si="4"/>
        <v>3050.2456849767245</v>
      </c>
      <c r="D20" s="94">
        <f t="shared" si="5"/>
        <v>14.742854144054171</v>
      </c>
      <c r="E20" s="94">
        <f t="shared" si="6"/>
        <v>48.546930808816768</v>
      </c>
      <c r="F20" s="94">
        <f t="shared" si="7"/>
        <v>63.289784952870939</v>
      </c>
      <c r="G20" s="93">
        <f t="shared" si="1"/>
        <v>3001.6987541679077</v>
      </c>
      <c r="K20" s="96"/>
      <c r="L20" s="96"/>
      <c r="M20" s="85"/>
    </row>
    <row r="21" spans="1:13" x14ac:dyDescent="0.25">
      <c r="A21" s="91">
        <f t="shared" si="2"/>
        <v>45839</v>
      </c>
      <c r="B21" s="92">
        <f t="shared" si="3"/>
        <v>7</v>
      </c>
      <c r="C21" s="93">
        <f t="shared" si="4"/>
        <v>3001.6987541679077</v>
      </c>
      <c r="D21" s="94">
        <f t="shared" si="5"/>
        <v>14.50821064514489</v>
      </c>
      <c r="E21" s="94">
        <f t="shared" si="6"/>
        <v>48.781574307726039</v>
      </c>
      <c r="F21" s="94">
        <f t="shared" si="7"/>
        <v>63.289784952870932</v>
      </c>
      <c r="G21" s="93">
        <f t="shared" si="1"/>
        <v>2952.9171798601815</v>
      </c>
      <c r="K21" s="96"/>
      <c r="L21" s="96"/>
      <c r="M21" s="85"/>
    </row>
    <row r="22" spans="1:13" x14ac:dyDescent="0.25">
      <c r="A22" s="91">
        <f t="shared" si="2"/>
        <v>45870</v>
      </c>
      <c r="B22" s="92">
        <f t="shared" si="3"/>
        <v>8</v>
      </c>
      <c r="C22" s="93">
        <f t="shared" si="4"/>
        <v>2952.9171798601815</v>
      </c>
      <c r="D22" s="94">
        <f t="shared" si="5"/>
        <v>14.272433035990883</v>
      </c>
      <c r="E22" s="94">
        <f t="shared" si="6"/>
        <v>49.017351916880052</v>
      </c>
      <c r="F22" s="94">
        <f t="shared" si="7"/>
        <v>63.289784952870932</v>
      </c>
      <c r="G22" s="93">
        <f t="shared" si="1"/>
        <v>2903.8998279433013</v>
      </c>
      <c r="K22" s="96"/>
      <c r="L22" s="96"/>
      <c r="M22" s="85"/>
    </row>
    <row r="23" spans="1:13" x14ac:dyDescent="0.25">
      <c r="A23" s="91">
        <f t="shared" si="2"/>
        <v>45901</v>
      </c>
      <c r="B23" s="92">
        <f t="shared" si="3"/>
        <v>9</v>
      </c>
      <c r="C23" s="93">
        <f t="shared" si="4"/>
        <v>2903.8998279433013</v>
      </c>
      <c r="D23" s="94">
        <f t="shared" si="5"/>
        <v>14.035515835059295</v>
      </c>
      <c r="E23" s="94">
        <f t="shared" si="6"/>
        <v>49.254269117811639</v>
      </c>
      <c r="F23" s="94">
        <f t="shared" si="7"/>
        <v>63.289784952870932</v>
      </c>
      <c r="G23" s="93">
        <f t="shared" si="1"/>
        <v>2854.6455588254898</v>
      </c>
      <c r="K23" s="96"/>
      <c r="L23" s="96"/>
      <c r="M23" s="85"/>
    </row>
    <row r="24" spans="1:13" x14ac:dyDescent="0.25">
      <c r="A24" s="91">
        <f t="shared" si="2"/>
        <v>45931</v>
      </c>
      <c r="B24" s="92">
        <f t="shared" si="3"/>
        <v>10</v>
      </c>
      <c r="C24" s="93">
        <f t="shared" si="4"/>
        <v>2854.6455588254898</v>
      </c>
      <c r="D24" s="94">
        <f t="shared" si="5"/>
        <v>13.797453534323203</v>
      </c>
      <c r="E24" s="94">
        <f t="shared" si="6"/>
        <v>49.492331418547728</v>
      </c>
      <c r="F24" s="94">
        <f t="shared" si="7"/>
        <v>63.289784952870932</v>
      </c>
      <c r="G24" s="93">
        <f t="shared" si="1"/>
        <v>2805.1532274069423</v>
      </c>
      <c r="K24" s="96"/>
      <c r="L24" s="96"/>
      <c r="M24" s="85"/>
    </row>
    <row r="25" spans="1:13" x14ac:dyDescent="0.25">
      <c r="A25" s="91">
        <f t="shared" si="2"/>
        <v>45962</v>
      </c>
      <c r="B25" s="92">
        <f t="shared" si="3"/>
        <v>11</v>
      </c>
      <c r="C25" s="93">
        <f t="shared" si="4"/>
        <v>2805.1532274069423</v>
      </c>
      <c r="D25" s="94">
        <f t="shared" si="5"/>
        <v>13.558240599133557</v>
      </c>
      <c r="E25" s="94">
        <f t="shared" si="6"/>
        <v>49.731544353737377</v>
      </c>
      <c r="F25" s="94">
        <f t="shared" si="7"/>
        <v>63.289784952870932</v>
      </c>
      <c r="G25" s="93">
        <f t="shared" si="1"/>
        <v>2755.421683053205</v>
      </c>
    </row>
    <row r="26" spans="1:13" x14ac:dyDescent="0.25">
      <c r="A26" s="91">
        <f t="shared" si="2"/>
        <v>45992</v>
      </c>
      <c r="B26" s="92">
        <f t="shared" si="3"/>
        <v>12</v>
      </c>
      <c r="C26" s="93">
        <f t="shared" si="4"/>
        <v>2755.421683053205</v>
      </c>
      <c r="D26" s="94">
        <f t="shared" si="5"/>
        <v>13.317871468090491</v>
      </c>
      <c r="E26" s="94">
        <f t="shared" si="6"/>
        <v>49.971913484780437</v>
      </c>
      <c r="F26" s="94">
        <f t="shared" si="7"/>
        <v>63.289784952870932</v>
      </c>
      <c r="G26" s="93">
        <f t="shared" si="1"/>
        <v>2705.4497695684245</v>
      </c>
    </row>
    <row r="27" spans="1:13" x14ac:dyDescent="0.25">
      <c r="A27" s="91">
        <f t="shared" si="2"/>
        <v>46023</v>
      </c>
      <c r="B27" s="92">
        <f t="shared" si="3"/>
        <v>13</v>
      </c>
      <c r="C27" s="93">
        <f t="shared" si="4"/>
        <v>2705.4497695684245</v>
      </c>
      <c r="D27" s="94">
        <f t="shared" si="5"/>
        <v>13.076340552914052</v>
      </c>
      <c r="E27" s="94">
        <f t="shared" si="6"/>
        <v>50.21344439995687</v>
      </c>
      <c r="F27" s="94">
        <f t="shared" si="7"/>
        <v>63.289784952870924</v>
      </c>
      <c r="G27" s="93">
        <f t="shared" si="1"/>
        <v>2655.2363251684674</v>
      </c>
    </row>
    <row r="28" spans="1:13" x14ac:dyDescent="0.25">
      <c r="A28" s="91">
        <f t="shared" si="2"/>
        <v>46054</v>
      </c>
      <c r="B28" s="92">
        <f t="shared" si="3"/>
        <v>14</v>
      </c>
      <c r="C28" s="93">
        <f t="shared" si="4"/>
        <v>2655.2363251684674</v>
      </c>
      <c r="D28" s="94">
        <f t="shared" si="5"/>
        <v>12.833642238314262</v>
      </c>
      <c r="E28" s="94">
        <f t="shared" si="6"/>
        <v>50.45614271455667</v>
      </c>
      <c r="F28" s="94">
        <f t="shared" si="7"/>
        <v>63.289784952870932</v>
      </c>
      <c r="G28" s="93">
        <f t="shared" si="1"/>
        <v>2604.7801824539106</v>
      </c>
    </row>
    <row r="29" spans="1:13" x14ac:dyDescent="0.25">
      <c r="A29" s="91">
        <f t="shared" si="2"/>
        <v>46082</v>
      </c>
      <c r="B29" s="92">
        <f t="shared" si="3"/>
        <v>15</v>
      </c>
      <c r="C29" s="93">
        <f t="shared" si="4"/>
        <v>2604.7801824539106</v>
      </c>
      <c r="D29" s="94">
        <f t="shared" si="5"/>
        <v>12.589770881860574</v>
      </c>
      <c r="E29" s="94">
        <f t="shared" si="6"/>
        <v>50.700014071010365</v>
      </c>
      <c r="F29" s="94">
        <f t="shared" si="7"/>
        <v>63.289784952870939</v>
      </c>
      <c r="G29" s="93">
        <f t="shared" si="1"/>
        <v>2554.0801683829004</v>
      </c>
    </row>
    <row r="30" spans="1:13" x14ac:dyDescent="0.25">
      <c r="A30" s="91">
        <f t="shared" si="2"/>
        <v>46113</v>
      </c>
      <c r="B30" s="92">
        <f t="shared" si="3"/>
        <v>16</v>
      </c>
      <c r="C30" s="93">
        <f t="shared" si="4"/>
        <v>2554.0801683829004</v>
      </c>
      <c r="D30" s="94">
        <f t="shared" si="5"/>
        <v>12.344720813850689</v>
      </c>
      <c r="E30" s="94">
        <f t="shared" si="6"/>
        <v>50.945064139020239</v>
      </c>
      <c r="F30" s="94">
        <f t="shared" si="7"/>
        <v>63.289784952870932</v>
      </c>
      <c r="G30" s="93">
        <f t="shared" si="1"/>
        <v>2503.1351042438801</v>
      </c>
    </row>
    <row r="31" spans="1:13" x14ac:dyDescent="0.25">
      <c r="A31" s="91">
        <f t="shared" si="2"/>
        <v>46143</v>
      </c>
      <c r="B31" s="92">
        <f t="shared" si="3"/>
        <v>17</v>
      </c>
      <c r="C31" s="93">
        <f t="shared" si="4"/>
        <v>2503.1351042438801</v>
      </c>
      <c r="D31" s="94">
        <f t="shared" si="5"/>
        <v>12.098486337178757</v>
      </c>
      <c r="E31" s="94">
        <f t="shared" si="6"/>
        <v>51.191298615692176</v>
      </c>
      <c r="F31" s="94">
        <f t="shared" si="7"/>
        <v>63.289784952870932</v>
      </c>
      <c r="G31" s="93">
        <f t="shared" si="1"/>
        <v>2451.9438056281879</v>
      </c>
    </row>
    <row r="32" spans="1:13" x14ac:dyDescent="0.25">
      <c r="A32" s="91">
        <f t="shared" si="2"/>
        <v>46174</v>
      </c>
      <c r="B32" s="92">
        <f t="shared" si="3"/>
        <v>18</v>
      </c>
      <c r="C32" s="93">
        <f t="shared" si="4"/>
        <v>2451.9438056281879</v>
      </c>
      <c r="D32" s="94">
        <f t="shared" si="5"/>
        <v>11.851061727202911</v>
      </c>
      <c r="E32" s="94">
        <f t="shared" si="6"/>
        <v>51.438723225668021</v>
      </c>
      <c r="F32" s="94">
        <f t="shared" si="7"/>
        <v>63.289784952870932</v>
      </c>
      <c r="G32" s="93">
        <f t="shared" si="1"/>
        <v>2400.5050824025197</v>
      </c>
    </row>
    <row r="33" spans="1:7" x14ac:dyDescent="0.25">
      <c r="A33" s="91">
        <f t="shared" si="2"/>
        <v>46204</v>
      </c>
      <c r="B33" s="92">
        <f t="shared" si="3"/>
        <v>19</v>
      </c>
      <c r="C33" s="93">
        <f t="shared" si="4"/>
        <v>2400.5050824025197</v>
      </c>
      <c r="D33" s="94">
        <f t="shared" si="5"/>
        <v>11.602441231612181</v>
      </c>
      <c r="E33" s="94">
        <f t="shared" si="6"/>
        <v>51.687343721258749</v>
      </c>
      <c r="F33" s="94">
        <f t="shared" si="7"/>
        <v>63.289784952870932</v>
      </c>
      <c r="G33" s="93">
        <f t="shared" si="1"/>
        <v>2348.8177386812608</v>
      </c>
    </row>
    <row r="34" spans="1:7" x14ac:dyDescent="0.25">
      <c r="A34" s="91">
        <f t="shared" si="2"/>
        <v>46235</v>
      </c>
      <c r="B34" s="92">
        <f t="shared" si="3"/>
        <v>20</v>
      </c>
      <c r="C34" s="93">
        <f t="shared" si="4"/>
        <v>2348.8177386812608</v>
      </c>
      <c r="D34" s="94">
        <f t="shared" si="5"/>
        <v>11.352619070292764</v>
      </c>
      <c r="E34" s="94">
        <f t="shared" si="6"/>
        <v>51.937165882578164</v>
      </c>
      <c r="F34" s="94">
        <f t="shared" si="7"/>
        <v>63.289784952870932</v>
      </c>
      <c r="G34" s="93">
        <f t="shared" si="1"/>
        <v>2296.8805727986828</v>
      </c>
    </row>
    <row r="35" spans="1:7" x14ac:dyDescent="0.25">
      <c r="A35" s="91">
        <f t="shared" si="2"/>
        <v>46266</v>
      </c>
      <c r="B35" s="92">
        <f t="shared" si="3"/>
        <v>21</v>
      </c>
      <c r="C35" s="93">
        <f t="shared" si="4"/>
        <v>2296.8805727986828</v>
      </c>
      <c r="D35" s="94">
        <f t="shared" si="5"/>
        <v>11.101589435193638</v>
      </c>
      <c r="E35" s="94">
        <f t="shared" si="6"/>
        <v>52.188195517677293</v>
      </c>
      <c r="F35" s="94">
        <f t="shared" si="7"/>
        <v>63.289784952870932</v>
      </c>
      <c r="G35" s="93">
        <f t="shared" si="1"/>
        <v>2244.6923772810055</v>
      </c>
    </row>
    <row r="36" spans="1:7" x14ac:dyDescent="0.25">
      <c r="A36" s="91">
        <f t="shared" si="2"/>
        <v>46296</v>
      </c>
      <c r="B36" s="92">
        <f t="shared" si="3"/>
        <v>22</v>
      </c>
      <c r="C36" s="93">
        <f t="shared" si="4"/>
        <v>2244.6923772810055</v>
      </c>
      <c r="D36" s="94">
        <f t="shared" si="5"/>
        <v>10.849346490191532</v>
      </c>
      <c r="E36" s="94">
        <f t="shared" si="6"/>
        <v>52.440438462679403</v>
      </c>
      <c r="F36" s="94">
        <f t="shared" si="7"/>
        <v>63.289784952870932</v>
      </c>
      <c r="G36" s="93">
        <f t="shared" si="1"/>
        <v>2192.2519388183259</v>
      </c>
    </row>
    <row r="37" spans="1:7" x14ac:dyDescent="0.25">
      <c r="A37" s="91">
        <f t="shared" si="2"/>
        <v>46327</v>
      </c>
      <c r="B37" s="92">
        <f t="shared" si="3"/>
        <v>23</v>
      </c>
      <c r="C37" s="93">
        <f t="shared" si="4"/>
        <v>2192.2519388183259</v>
      </c>
      <c r="D37" s="94">
        <f t="shared" si="5"/>
        <v>10.595884370955247</v>
      </c>
      <c r="E37" s="94">
        <f t="shared" si="6"/>
        <v>52.693900581915678</v>
      </c>
      <c r="F37" s="94">
        <f t="shared" si="7"/>
        <v>63.289784952870924</v>
      </c>
      <c r="G37" s="93">
        <f t="shared" si="1"/>
        <v>2139.5580382364101</v>
      </c>
    </row>
    <row r="38" spans="1:7" x14ac:dyDescent="0.25">
      <c r="A38" s="91">
        <f t="shared" si="2"/>
        <v>46357</v>
      </c>
      <c r="B38" s="92">
        <f t="shared" si="3"/>
        <v>24</v>
      </c>
      <c r="C38" s="93">
        <f t="shared" si="4"/>
        <v>2139.5580382364101</v>
      </c>
      <c r="D38" s="94">
        <f t="shared" si="5"/>
        <v>10.341197184809323</v>
      </c>
      <c r="E38" s="94">
        <f t="shared" si="6"/>
        <v>52.948587768061607</v>
      </c>
      <c r="F38" s="94">
        <f t="shared" si="7"/>
        <v>63.289784952870932</v>
      </c>
      <c r="G38" s="93">
        <f t="shared" si="1"/>
        <v>2086.6094504683483</v>
      </c>
    </row>
    <row r="39" spans="1:7" x14ac:dyDescent="0.25">
      <c r="A39" s="91">
        <f t="shared" si="2"/>
        <v>46388</v>
      </c>
      <c r="B39" s="92">
        <f t="shared" si="3"/>
        <v>25</v>
      </c>
      <c r="C39" s="93">
        <f t="shared" si="4"/>
        <v>2086.6094504683483</v>
      </c>
      <c r="D39" s="94">
        <f t="shared" si="5"/>
        <v>10.085279010597022</v>
      </c>
      <c r="E39" s="94">
        <f t="shared" si="6"/>
        <v>53.204505942273912</v>
      </c>
      <c r="F39" s="94">
        <f t="shared" si="7"/>
        <v>63.289784952870932</v>
      </c>
      <c r="G39" s="93">
        <f t="shared" si="1"/>
        <v>2033.4049445260744</v>
      </c>
    </row>
    <row r="40" spans="1:7" x14ac:dyDescent="0.25">
      <c r="A40" s="91">
        <f t="shared" si="2"/>
        <v>46419</v>
      </c>
      <c r="B40" s="92">
        <f t="shared" si="3"/>
        <v>26</v>
      </c>
      <c r="C40" s="93">
        <f t="shared" si="4"/>
        <v>2033.4049445260744</v>
      </c>
      <c r="D40" s="94">
        <f t="shared" si="5"/>
        <v>9.8281238985426995</v>
      </c>
      <c r="E40" s="94">
        <f t="shared" si="6"/>
        <v>53.461661054328225</v>
      </c>
      <c r="F40" s="94">
        <f t="shared" si="7"/>
        <v>63.289784952870924</v>
      </c>
      <c r="G40" s="93">
        <f t="shared" si="1"/>
        <v>1979.9432834717461</v>
      </c>
    </row>
    <row r="41" spans="1:7" x14ac:dyDescent="0.25">
      <c r="A41" s="91">
        <f t="shared" si="2"/>
        <v>46447</v>
      </c>
      <c r="B41" s="92">
        <f t="shared" si="3"/>
        <v>27</v>
      </c>
      <c r="C41" s="93">
        <f t="shared" si="4"/>
        <v>1979.9432834717461</v>
      </c>
      <c r="D41" s="94">
        <f t="shared" si="5"/>
        <v>9.5697258701134462</v>
      </c>
      <c r="E41" s="94">
        <f t="shared" si="6"/>
        <v>53.72005908275748</v>
      </c>
      <c r="F41" s="94">
        <f t="shared" si="7"/>
        <v>63.289784952870924</v>
      </c>
      <c r="G41" s="93">
        <f t="shared" si="1"/>
        <v>1926.2232243889887</v>
      </c>
    </row>
    <row r="42" spans="1:7" x14ac:dyDescent="0.25">
      <c r="A42" s="91">
        <f t="shared" si="2"/>
        <v>46478</v>
      </c>
      <c r="B42" s="92">
        <f t="shared" si="3"/>
        <v>28</v>
      </c>
      <c r="C42" s="93">
        <f t="shared" si="4"/>
        <v>1926.2232243889887</v>
      </c>
      <c r="D42" s="94">
        <f t="shared" si="5"/>
        <v>9.3100789178801193</v>
      </c>
      <c r="E42" s="94">
        <f t="shared" si="6"/>
        <v>53.979706034990819</v>
      </c>
      <c r="F42" s="94">
        <f t="shared" si="7"/>
        <v>63.289784952870939</v>
      </c>
      <c r="G42" s="93">
        <f t="shared" si="1"/>
        <v>1872.2435183539978</v>
      </c>
    </row>
    <row r="43" spans="1:7" x14ac:dyDescent="0.25">
      <c r="A43" s="91">
        <f t="shared" si="2"/>
        <v>46508</v>
      </c>
      <c r="B43" s="92">
        <f t="shared" si="3"/>
        <v>29</v>
      </c>
      <c r="C43" s="93">
        <f t="shared" si="4"/>
        <v>1872.2435183539978</v>
      </c>
      <c r="D43" s="94">
        <f t="shared" si="5"/>
        <v>9.049177005377663</v>
      </c>
      <c r="E43" s="94">
        <f t="shared" si="6"/>
        <v>54.240607947493274</v>
      </c>
      <c r="F43" s="94">
        <f t="shared" si="7"/>
        <v>63.289784952870939</v>
      </c>
      <c r="G43" s="93">
        <f t="shared" si="1"/>
        <v>1818.0029104065045</v>
      </c>
    </row>
    <row r="44" spans="1:7" x14ac:dyDescent="0.25">
      <c r="A44" s="91">
        <f t="shared" si="2"/>
        <v>46539</v>
      </c>
      <c r="B44" s="92">
        <f t="shared" si="3"/>
        <v>30</v>
      </c>
      <c r="C44" s="93">
        <f t="shared" si="4"/>
        <v>1818.0029104065045</v>
      </c>
      <c r="D44" s="94">
        <f t="shared" si="5"/>
        <v>8.7870140669647796</v>
      </c>
      <c r="E44" s="94">
        <f t="shared" si="6"/>
        <v>54.502770885906159</v>
      </c>
      <c r="F44" s="94">
        <f t="shared" si="7"/>
        <v>63.289784952870939</v>
      </c>
      <c r="G44" s="93">
        <f t="shared" si="1"/>
        <v>1763.5001395205984</v>
      </c>
    </row>
    <row r="45" spans="1:7" x14ac:dyDescent="0.25">
      <c r="A45" s="91">
        <f t="shared" si="2"/>
        <v>46569</v>
      </c>
      <c r="B45" s="92">
        <f t="shared" si="3"/>
        <v>31</v>
      </c>
      <c r="C45" s="93">
        <f t="shared" si="4"/>
        <v>1763.5001395205984</v>
      </c>
      <c r="D45" s="94">
        <f t="shared" si="5"/>
        <v>8.5235840076828975</v>
      </c>
      <c r="E45" s="94">
        <f t="shared" si="6"/>
        <v>54.766200945188032</v>
      </c>
      <c r="F45" s="94">
        <f t="shared" si="7"/>
        <v>63.289784952870932</v>
      </c>
      <c r="G45" s="93">
        <f t="shared" si="1"/>
        <v>1708.7339385754103</v>
      </c>
    </row>
    <row r="46" spans="1:7" x14ac:dyDescent="0.25">
      <c r="A46" s="91">
        <f t="shared" si="2"/>
        <v>46600</v>
      </c>
      <c r="B46" s="92">
        <f t="shared" si="3"/>
        <v>32</v>
      </c>
      <c r="C46" s="93">
        <f t="shared" si="4"/>
        <v>1708.7339385754103</v>
      </c>
      <c r="D46" s="94">
        <f t="shared" si="5"/>
        <v>8.2588807031144906</v>
      </c>
      <c r="E46" s="94">
        <f t="shared" si="6"/>
        <v>55.030904249756446</v>
      </c>
      <c r="F46" s="94">
        <f t="shared" si="7"/>
        <v>63.289784952870939</v>
      </c>
      <c r="G46" s="93">
        <f t="shared" si="1"/>
        <v>1653.7030343256538</v>
      </c>
    </row>
    <row r="47" spans="1:7" x14ac:dyDescent="0.25">
      <c r="A47" s="91">
        <f t="shared" si="2"/>
        <v>46631</v>
      </c>
      <c r="B47" s="92">
        <f t="shared" si="3"/>
        <v>33</v>
      </c>
      <c r="C47" s="93">
        <f t="shared" si="4"/>
        <v>1653.7030343256538</v>
      </c>
      <c r="D47" s="94">
        <f t="shared" si="5"/>
        <v>7.992897999240669</v>
      </c>
      <c r="E47" s="94">
        <f t="shared" si="6"/>
        <v>55.296886953630263</v>
      </c>
      <c r="F47" s="94">
        <f t="shared" si="7"/>
        <v>63.289784952870932</v>
      </c>
      <c r="G47" s="93">
        <f t="shared" si="1"/>
        <v>1598.4061473720235</v>
      </c>
    </row>
    <row r="48" spans="1:7" x14ac:dyDescent="0.25">
      <c r="A48" s="91">
        <f t="shared" si="2"/>
        <v>46661</v>
      </c>
      <c r="B48" s="92">
        <f t="shared" si="3"/>
        <v>34</v>
      </c>
      <c r="C48" s="93">
        <f t="shared" si="4"/>
        <v>1598.4061473720235</v>
      </c>
      <c r="D48" s="94">
        <f t="shared" si="5"/>
        <v>7.7256297122981215</v>
      </c>
      <c r="E48" s="94">
        <f t="shared" si="6"/>
        <v>55.564155240572809</v>
      </c>
      <c r="F48" s="94">
        <f t="shared" si="7"/>
        <v>63.289784952870932</v>
      </c>
      <c r="G48" s="93">
        <f t="shared" si="1"/>
        <v>1542.8419921314508</v>
      </c>
    </row>
    <row r="49" spans="1:7" x14ac:dyDescent="0.25">
      <c r="A49" s="91">
        <f t="shared" si="2"/>
        <v>46692</v>
      </c>
      <c r="B49" s="92">
        <f t="shared" si="3"/>
        <v>35</v>
      </c>
      <c r="C49" s="93">
        <f t="shared" si="4"/>
        <v>1542.8419921314508</v>
      </c>
      <c r="D49" s="94">
        <f t="shared" si="5"/>
        <v>7.4570696286353533</v>
      </c>
      <c r="E49" s="94">
        <f t="shared" si="6"/>
        <v>55.832715324235586</v>
      </c>
      <c r="F49" s="94">
        <f t="shared" si="7"/>
        <v>63.289784952870939</v>
      </c>
      <c r="G49" s="93">
        <f t="shared" si="1"/>
        <v>1487.0092768072152</v>
      </c>
    </row>
    <row r="50" spans="1:7" x14ac:dyDescent="0.25">
      <c r="A50" s="91">
        <f t="shared" si="2"/>
        <v>46722</v>
      </c>
      <c r="B50" s="92">
        <f t="shared" si="3"/>
        <v>36</v>
      </c>
      <c r="C50" s="93">
        <f t="shared" si="4"/>
        <v>1487.0092768072152</v>
      </c>
      <c r="D50" s="94">
        <f t="shared" si="5"/>
        <v>7.1872115045682134</v>
      </c>
      <c r="E50" s="94">
        <f t="shared" si="6"/>
        <v>56.102573448302728</v>
      </c>
      <c r="F50" s="94">
        <f t="shared" si="7"/>
        <v>63.289784952870939</v>
      </c>
      <c r="G50" s="93">
        <f t="shared" si="1"/>
        <v>1430.9067033589124</v>
      </c>
    </row>
    <row r="51" spans="1:7" x14ac:dyDescent="0.25">
      <c r="A51" s="91">
        <f t="shared" si="2"/>
        <v>46753</v>
      </c>
      <c r="B51" s="92">
        <f t="shared" si="3"/>
        <v>37</v>
      </c>
      <c r="C51" s="93">
        <f t="shared" si="4"/>
        <v>1430.9067033589124</v>
      </c>
      <c r="D51" s="94">
        <f t="shared" si="5"/>
        <v>6.9160490662347511</v>
      </c>
      <c r="E51" s="94">
        <f t="shared" si="6"/>
        <v>56.37373588663619</v>
      </c>
      <c r="F51" s="94">
        <f t="shared" si="7"/>
        <v>63.289784952870939</v>
      </c>
      <c r="G51" s="93">
        <f t="shared" si="1"/>
        <v>1374.5329674722761</v>
      </c>
    </row>
    <row r="52" spans="1:7" x14ac:dyDescent="0.25">
      <c r="A52" s="91">
        <f t="shared" si="2"/>
        <v>46784</v>
      </c>
      <c r="B52" s="92">
        <f t="shared" si="3"/>
        <v>38</v>
      </c>
      <c r="C52" s="93">
        <f t="shared" si="4"/>
        <v>1374.5329674722761</v>
      </c>
      <c r="D52" s="94">
        <f t="shared" si="5"/>
        <v>6.643576009449343</v>
      </c>
      <c r="E52" s="94">
        <f t="shared" si="6"/>
        <v>56.646208943421591</v>
      </c>
      <c r="F52" s="94">
        <f t="shared" si="7"/>
        <v>63.289784952870932</v>
      </c>
      <c r="G52" s="93">
        <f t="shared" si="1"/>
        <v>1317.8867585288544</v>
      </c>
    </row>
    <row r="53" spans="1:7" x14ac:dyDescent="0.25">
      <c r="A53" s="91">
        <f t="shared" si="2"/>
        <v>46813</v>
      </c>
      <c r="B53" s="92">
        <f t="shared" si="3"/>
        <v>39</v>
      </c>
      <c r="C53" s="93">
        <f t="shared" si="4"/>
        <v>1317.8867585288544</v>
      </c>
      <c r="D53" s="94">
        <f t="shared" si="5"/>
        <v>6.3697859995561386</v>
      </c>
      <c r="E53" s="94">
        <f t="shared" si="6"/>
        <v>56.919998953314796</v>
      </c>
      <c r="F53" s="94">
        <f t="shared" si="7"/>
        <v>63.289784952870932</v>
      </c>
      <c r="G53" s="93">
        <f t="shared" si="1"/>
        <v>1260.9667595755398</v>
      </c>
    </row>
    <row r="54" spans="1:7" x14ac:dyDescent="0.25">
      <c r="A54" s="91">
        <f t="shared" si="2"/>
        <v>46844</v>
      </c>
      <c r="B54" s="92">
        <f t="shared" si="3"/>
        <v>40</v>
      </c>
      <c r="C54" s="93">
        <f t="shared" si="4"/>
        <v>1260.9667595755398</v>
      </c>
      <c r="D54" s="94">
        <f t="shared" si="5"/>
        <v>6.0946726712817823</v>
      </c>
      <c r="E54" s="94">
        <f t="shared" si="6"/>
        <v>57.195112281589147</v>
      </c>
      <c r="F54" s="94">
        <f t="shared" si="7"/>
        <v>63.289784952870932</v>
      </c>
      <c r="G54" s="93">
        <f t="shared" si="1"/>
        <v>1203.7716472939505</v>
      </c>
    </row>
    <row r="55" spans="1:7" x14ac:dyDescent="0.25">
      <c r="A55" s="91">
        <f t="shared" si="2"/>
        <v>46874</v>
      </c>
      <c r="B55" s="92">
        <f t="shared" si="3"/>
        <v>41</v>
      </c>
      <c r="C55" s="93">
        <f t="shared" si="4"/>
        <v>1203.7716472939505</v>
      </c>
      <c r="D55" s="94">
        <f t="shared" si="5"/>
        <v>5.8182296285874378</v>
      </c>
      <c r="E55" s="94">
        <f t="shared" si="6"/>
        <v>57.4715553242835</v>
      </c>
      <c r="F55" s="94">
        <f t="shared" si="7"/>
        <v>63.289784952870939</v>
      </c>
      <c r="G55" s="93">
        <f t="shared" si="1"/>
        <v>1146.3000919696669</v>
      </c>
    </row>
    <row r="56" spans="1:7" x14ac:dyDescent="0.25">
      <c r="A56" s="91">
        <f t="shared" si="2"/>
        <v>46905</v>
      </c>
      <c r="B56" s="92">
        <f t="shared" si="3"/>
        <v>42</v>
      </c>
      <c r="C56" s="93">
        <f t="shared" si="4"/>
        <v>1146.3000919696669</v>
      </c>
      <c r="D56" s="94">
        <f t="shared" si="5"/>
        <v>5.5404504445200651</v>
      </c>
      <c r="E56" s="94">
        <f t="shared" si="6"/>
        <v>57.74933450835087</v>
      </c>
      <c r="F56" s="94">
        <f t="shared" si="7"/>
        <v>63.289784952870932</v>
      </c>
      <c r="G56" s="93">
        <f t="shared" si="1"/>
        <v>1088.5507574613162</v>
      </c>
    </row>
    <row r="57" spans="1:7" x14ac:dyDescent="0.25">
      <c r="A57" s="91">
        <f t="shared" si="2"/>
        <v>46935</v>
      </c>
      <c r="B57" s="92">
        <f t="shared" si="3"/>
        <v>43</v>
      </c>
      <c r="C57" s="93">
        <f t="shared" si="4"/>
        <v>1088.5507574613162</v>
      </c>
      <c r="D57" s="94">
        <f t="shared" si="5"/>
        <v>5.261328661063037</v>
      </c>
      <c r="E57" s="94">
        <f t="shared" si="6"/>
        <v>58.028456291807899</v>
      </c>
      <c r="F57" s="94">
        <f t="shared" si="7"/>
        <v>63.289784952870939</v>
      </c>
      <c r="G57" s="93">
        <f t="shared" si="1"/>
        <v>1030.5223011695082</v>
      </c>
    </row>
    <row r="58" spans="1:7" x14ac:dyDescent="0.25">
      <c r="A58" s="91">
        <f t="shared" si="2"/>
        <v>46966</v>
      </c>
      <c r="B58" s="92">
        <f t="shared" si="3"/>
        <v>44</v>
      </c>
      <c r="C58" s="93">
        <f t="shared" si="4"/>
        <v>1030.5223011695082</v>
      </c>
      <c r="D58" s="94">
        <f t="shared" si="5"/>
        <v>4.9808577889859666</v>
      </c>
      <c r="E58" s="94">
        <f t="shared" si="6"/>
        <v>58.308927163884974</v>
      </c>
      <c r="F58" s="94">
        <f t="shared" si="7"/>
        <v>63.289784952870939</v>
      </c>
      <c r="G58" s="93">
        <f t="shared" si="1"/>
        <v>972.21337400562322</v>
      </c>
    </row>
    <row r="59" spans="1:7" x14ac:dyDescent="0.25">
      <c r="A59" s="91">
        <f t="shared" si="2"/>
        <v>46997</v>
      </c>
      <c r="B59" s="92">
        <f t="shared" si="3"/>
        <v>45</v>
      </c>
      <c r="C59" s="93">
        <f t="shared" si="4"/>
        <v>972.21337400562322</v>
      </c>
      <c r="D59" s="94">
        <f t="shared" si="5"/>
        <v>4.699031307693855</v>
      </c>
      <c r="E59" s="94">
        <f t="shared" si="6"/>
        <v>58.590753645177081</v>
      </c>
      <c r="F59" s="94">
        <f t="shared" si="7"/>
        <v>63.289784952870939</v>
      </c>
      <c r="G59" s="93">
        <f t="shared" si="1"/>
        <v>913.62262036044615</v>
      </c>
    </row>
    <row r="60" spans="1:7" x14ac:dyDescent="0.25">
      <c r="A60" s="91">
        <f t="shared" si="2"/>
        <v>47027</v>
      </c>
      <c r="B60" s="92">
        <f t="shared" si="3"/>
        <v>46</v>
      </c>
      <c r="C60" s="93">
        <f t="shared" si="4"/>
        <v>913.62262036044615</v>
      </c>
      <c r="D60" s="94">
        <f t="shared" si="5"/>
        <v>4.4158426650754992</v>
      </c>
      <c r="E60" s="94">
        <f t="shared" si="6"/>
        <v>58.873942287795437</v>
      </c>
      <c r="F60" s="94">
        <f t="shared" si="7"/>
        <v>63.289784952870939</v>
      </c>
      <c r="G60" s="93">
        <f t="shared" si="1"/>
        <v>854.7486780726507</v>
      </c>
    </row>
    <row r="61" spans="1:7" x14ac:dyDescent="0.25">
      <c r="A61" s="91">
        <f t="shared" si="2"/>
        <v>47058</v>
      </c>
      <c r="B61" s="92">
        <f t="shared" si="3"/>
        <v>47</v>
      </c>
      <c r="C61" s="93">
        <f t="shared" si="4"/>
        <v>854.7486780726507</v>
      </c>
      <c r="D61" s="94">
        <f t="shared" si="5"/>
        <v>4.1312852773511537</v>
      </c>
      <c r="E61" s="94">
        <f t="shared" si="6"/>
        <v>59.158499675519778</v>
      </c>
      <c r="F61" s="94">
        <f t="shared" si="7"/>
        <v>63.289784952870932</v>
      </c>
      <c r="G61" s="93">
        <f t="shared" si="1"/>
        <v>795.5901783971309</v>
      </c>
    </row>
    <row r="62" spans="1:7" x14ac:dyDescent="0.25">
      <c r="A62" s="91">
        <f t="shared" si="2"/>
        <v>47088</v>
      </c>
      <c r="B62" s="92">
        <f t="shared" si="3"/>
        <v>48</v>
      </c>
      <c r="C62" s="93">
        <f t="shared" si="4"/>
        <v>795.5901783971309</v>
      </c>
      <c r="D62" s="94">
        <f t="shared" si="5"/>
        <v>3.8453525289194754</v>
      </c>
      <c r="E62" s="94">
        <f t="shared" si="6"/>
        <v>59.444432423951461</v>
      </c>
      <c r="F62" s="94">
        <f t="shared" si="7"/>
        <v>63.289784952870939</v>
      </c>
      <c r="G62" s="93">
        <f t="shared" si="1"/>
        <v>736.14574597317949</v>
      </c>
    </row>
    <row r="63" spans="1:7" x14ac:dyDescent="0.25">
      <c r="A63" s="91">
        <f t="shared" si="2"/>
        <v>47119</v>
      </c>
      <c r="B63" s="92">
        <f t="shared" si="3"/>
        <v>49</v>
      </c>
      <c r="C63" s="93">
        <f t="shared" si="4"/>
        <v>736.14574597317949</v>
      </c>
      <c r="D63" s="94">
        <f t="shared" si="5"/>
        <v>3.55803777220371</v>
      </c>
      <c r="E63" s="94">
        <f t="shared" si="6"/>
        <v>59.731747180667227</v>
      </c>
      <c r="F63" s="94">
        <f t="shared" si="7"/>
        <v>63.289784952870939</v>
      </c>
      <c r="G63" s="93">
        <f t="shared" si="1"/>
        <v>676.4139987925123</v>
      </c>
    </row>
    <row r="64" spans="1:7" x14ac:dyDescent="0.25">
      <c r="A64" s="91">
        <f t="shared" si="2"/>
        <v>47150</v>
      </c>
      <c r="B64" s="92">
        <f t="shared" si="3"/>
        <v>50</v>
      </c>
      <c r="C64" s="93">
        <f t="shared" si="4"/>
        <v>676.4139987925123</v>
      </c>
      <c r="D64" s="94">
        <f t="shared" si="5"/>
        <v>3.2693343274971518</v>
      </c>
      <c r="E64" s="94">
        <f t="shared" si="6"/>
        <v>60.020450625373776</v>
      </c>
      <c r="F64" s="94">
        <f t="shared" si="7"/>
        <v>63.289784952870932</v>
      </c>
      <c r="G64" s="93">
        <f t="shared" si="1"/>
        <v>616.39354816713853</v>
      </c>
    </row>
    <row r="65" spans="1:7" x14ac:dyDescent="0.25">
      <c r="A65" s="91">
        <f t="shared" si="2"/>
        <v>47178</v>
      </c>
      <c r="B65" s="92">
        <f t="shared" si="3"/>
        <v>51</v>
      </c>
      <c r="C65" s="93">
        <f t="shared" si="4"/>
        <v>616.39354816713853</v>
      </c>
      <c r="D65" s="94">
        <f t="shared" si="5"/>
        <v>2.9792354828078453</v>
      </c>
      <c r="E65" s="94">
        <f t="shared" si="6"/>
        <v>60.310549470063094</v>
      </c>
      <c r="F65" s="94">
        <f t="shared" si="7"/>
        <v>63.289784952870939</v>
      </c>
      <c r="G65" s="93">
        <f t="shared" si="1"/>
        <v>556.08299869707548</v>
      </c>
    </row>
    <row r="66" spans="1:7" x14ac:dyDescent="0.25">
      <c r="A66" s="91">
        <f t="shared" si="2"/>
        <v>47209</v>
      </c>
      <c r="B66" s="92">
        <f t="shared" si="3"/>
        <v>52</v>
      </c>
      <c r="C66" s="93">
        <f t="shared" si="4"/>
        <v>556.08299869707548</v>
      </c>
      <c r="D66" s="94">
        <f t="shared" si="5"/>
        <v>2.68773449370254</v>
      </c>
      <c r="E66" s="94">
        <f t="shared" si="6"/>
        <v>60.602050459168396</v>
      </c>
      <c r="F66" s="94">
        <f t="shared" si="7"/>
        <v>63.289784952870939</v>
      </c>
      <c r="G66" s="93">
        <f t="shared" si="1"/>
        <v>495.48094823790711</v>
      </c>
    </row>
    <row r="67" spans="1:7" x14ac:dyDescent="0.25">
      <c r="A67" s="91">
        <f t="shared" si="2"/>
        <v>47239</v>
      </c>
      <c r="B67" s="92">
        <f t="shared" si="3"/>
        <v>53</v>
      </c>
      <c r="C67" s="93">
        <f t="shared" si="4"/>
        <v>495.48094823790711</v>
      </c>
      <c r="D67" s="94">
        <f t="shared" si="5"/>
        <v>2.3948245831498931</v>
      </c>
      <c r="E67" s="94">
        <f t="shared" si="6"/>
        <v>60.894960369721048</v>
      </c>
      <c r="F67" s="94">
        <f t="shared" si="7"/>
        <v>63.289784952870939</v>
      </c>
      <c r="G67" s="93">
        <f t="shared" si="1"/>
        <v>434.58598786818607</v>
      </c>
    </row>
    <row r="68" spans="1:7" x14ac:dyDescent="0.25">
      <c r="A68" s="91">
        <f t="shared" si="2"/>
        <v>47270</v>
      </c>
      <c r="B68" s="92">
        <f t="shared" si="3"/>
        <v>54</v>
      </c>
      <c r="C68" s="93">
        <f t="shared" si="4"/>
        <v>434.58598786818607</v>
      </c>
      <c r="D68" s="94">
        <f t="shared" si="5"/>
        <v>2.100498941362908</v>
      </c>
      <c r="E68" s="94">
        <f t="shared" si="6"/>
        <v>61.189286011508024</v>
      </c>
      <c r="F68" s="94">
        <f t="shared" si="7"/>
        <v>63.289784952870932</v>
      </c>
      <c r="G68" s="93">
        <f t="shared" si="1"/>
        <v>373.39670185667802</v>
      </c>
    </row>
    <row r="69" spans="1:7" x14ac:dyDescent="0.25">
      <c r="A69" s="91">
        <f t="shared" si="2"/>
        <v>47300</v>
      </c>
      <c r="B69" s="92">
        <f t="shared" si="3"/>
        <v>55</v>
      </c>
      <c r="C69" s="93">
        <f t="shared" si="4"/>
        <v>373.39670185667802</v>
      </c>
      <c r="D69" s="94">
        <f t="shared" si="5"/>
        <v>1.8047507256406192</v>
      </c>
      <c r="E69" s="94">
        <f t="shared" si="6"/>
        <v>61.485034227230315</v>
      </c>
      <c r="F69" s="94">
        <f t="shared" si="7"/>
        <v>63.289784952870932</v>
      </c>
      <c r="G69" s="93">
        <f t="shared" si="1"/>
        <v>311.91166762944772</v>
      </c>
    </row>
    <row r="70" spans="1:7" x14ac:dyDescent="0.25">
      <c r="A70" s="91">
        <f t="shared" si="2"/>
        <v>47331</v>
      </c>
      <c r="B70" s="92">
        <f t="shared" si="3"/>
        <v>56</v>
      </c>
      <c r="C70" s="93">
        <f t="shared" si="4"/>
        <v>311.91166762944772</v>
      </c>
      <c r="D70" s="94">
        <f t="shared" si="5"/>
        <v>1.5075730602090058</v>
      </c>
      <c r="E70" s="94">
        <f t="shared" si="6"/>
        <v>61.78221189266192</v>
      </c>
      <c r="F70" s="94">
        <f t="shared" si="7"/>
        <v>63.289784952870924</v>
      </c>
      <c r="G70" s="93">
        <f t="shared" si="1"/>
        <v>250.12945573678581</v>
      </c>
    </row>
    <row r="71" spans="1:7" x14ac:dyDescent="0.25">
      <c r="A71" s="91">
        <f t="shared" si="2"/>
        <v>47362</v>
      </c>
      <c r="B71" s="92">
        <f t="shared" si="3"/>
        <v>57</v>
      </c>
      <c r="C71" s="93">
        <f t="shared" si="4"/>
        <v>250.12945573678581</v>
      </c>
      <c r="D71" s="94">
        <f t="shared" si="5"/>
        <v>1.2089590360611402</v>
      </c>
      <c r="E71" s="94">
        <f t="shared" si="6"/>
        <v>62.080825916809793</v>
      </c>
      <c r="F71" s="94">
        <f t="shared" si="7"/>
        <v>63.289784952870932</v>
      </c>
      <c r="G71" s="93">
        <f t="shared" si="1"/>
        <v>188.04862981997601</v>
      </c>
    </row>
    <row r="72" spans="1:7" x14ac:dyDescent="0.25">
      <c r="A72" s="91">
        <f t="shared" si="2"/>
        <v>47392</v>
      </c>
      <c r="B72" s="92">
        <f t="shared" si="3"/>
        <v>58</v>
      </c>
      <c r="C72" s="93">
        <f t="shared" si="4"/>
        <v>188.04862981997601</v>
      </c>
      <c r="D72" s="94">
        <f t="shared" si="5"/>
        <v>0.90890171079655946</v>
      </c>
      <c r="E72" s="94">
        <f t="shared" si="6"/>
        <v>62.380883242074376</v>
      </c>
      <c r="F72" s="94">
        <f t="shared" si="7"/>
        <v>63.289784952870932</v>
      </c>
      <c r="G72" s="93">
        <f t="shared" si="1"/>
        <v>125.66774657790164</v>
      </c>
    </row>
    <row r="73" spans="1:7" x14ac:dyDescent="0.25">
      <c r="A73" s="91">
        <f t="shared" si="2"/>
        <v>47423</v>
      </c>
      <c r="B73" s="92">
        <f t="shared" si="3"/>
        <v>59</v>
      </c>
      <c r="C73" s="93">
        <f t="shared" si="4"/>
        <v>125.66774657790164</v>
      </c>
      <c r="D73" s="94">
        <f t="shared" si="5"/>
        <v>0.60739410845986663</v>
      </c>
      <c r="E73" s="94">
        <f t="shared" si="6"/>
        <v>62.68239084441106</v>
      </c>
      <c r="F73" s="94">
        <f t="shared" si="7"/>
        <v>63.289784952870924</v>
      </c>
      <c r="G73" s="93">
        <f t="shared" si="1"/>
        <v>62.985355733490579</v>
      </c>
    </row>
    <row r="74" spans="1:7" x14ac:dyDescent="0.25">
      <c r="A74" s="91">
        <f t="shared" si="2"/>
        <v>47453</v>
      </c>
      <c r="B74" s="92">
        <f t="shared" si="3"/>
        <v>60</v>
      </c>
      <c r="C74" s="93">
        <f t="shared" si="4"/>
        <v>62.985355733490579</v>
      </c>
      <c r="D74" s="94">
        <f t="shared" si="5"/>
        <v>0.3044292193785465</v>
      </c>
      <c r="E74" s="94">
        <f t="shared" si="6"/>
        <v>62.985355733492383</v>
      </c>
      <c r="F74" s="94">
        <f t="shared" si="7"/>
        <v>63.289784952870932</v>
      </c>
      <c r="G74" s="93">
        <f t="shared" si="1"/>
        <v>-1.8047785488306545E-12</v>
      </c>
    </row>
    <row r="75" spans="1:7" x14ac:dyDescent="0.25">
      <c r="A75" s="91" t="str">
        <f t="shared" si="2"/>
        <v/>
      </c>
      <c r="B75" s="92" t="str">
        <f t="shared" si="3"/>
        <v/>
      </c>
      <c r="C75" s="93" t="str">
        <f t="shared" si="4"/>
        <v/>
      </c>
      <c r="D75" s="94" t="str">
        <f t="shared" si="5"/>
        <v/>
      </c>
      <c r="E75" s="94" t="str">
        <f t="shared" si="6"/>
        <v/>
      </c>
      <c r="F75" s="94" t="str">
        <f t="shared" si="7"/>
        <v/>
      </c>
      <c r="G75" s="93" t="str">
        <f t="shared" si="1"/>
        <v/>
      </c>
    </row>
    <row r="76" spans="1:7" x14ac:dyDescent="0.25">
      <c r="A76" s="91" t="str">
        <f t="shared" si="2"/>
        <v/>
      </c>
      <c r="B76" s="92" t="str">
        <f t="shared" si="3"/>
        <v/>
      </c>
      <c r="C76" s="93" t="str">
        <f t="shared" si="4"/>
        <v/>
      </c>
      <c r="D76" s="94" t="str">
        <f t="shared" si="5"/>
        <v/>
      </c>
      <c r="E76" s="94" t="str">
        <f t="shared" si="6"/>
        <v/>
      </c>
      <c r="F76" s="94" t="str">
        <f t="shared" si="7"/>
        <v/>
      </c>
      <c r="G76" s="93" t="str">
        <f t="shared" si="1"/>
        <v/>
      </c>
    </row>
    <row r="77" spans="1:7" x14ac:dyDescent="0.25">
      <c r="A77" s="91" t="str">
        <f t="shared" si="2"/>
        <v/>
      </c>
      <c r="B77" s="92" t="str">
        <f t="shared" si="3"/>
        <v/>
      </c>
      <c r="C77" s="93" t="str">
        <f t="shared" si="4"/>
        <v/>
      </c>
      <c r="D77" s="94" t="str">
        <f t="shared" si="5"/>
        <v/>
      </c>
      <c r="E77" s="94" t="str">
        <f t="shared" si="6"/>
        <v/>
      </c>
      <c r="F77" s="94" t="str">
        <f t="shared" si="7"/>
        <v/>
      </c>
      <c r="G77" s="93" t="str">
        <f t="shared" si="1"/>
        <v/>
      </c>
    </row>
    <row r="78" spans="1:7" x14ac:dyDescent="0.25">
      <c r="A78" s="91" t="str">
        <f t="shared" si="2"/>
        <v/>
      </c>
      <c r="B78" s="92" t="str">
        <f t="shared" si="3"/>
        <v/>
      </c>
      <c r="C78" s="93" t="str">
        <f t="shared" si="4"/>
        <v/>
      </c>
      <c r="D78" s="94" t="str">
        <f t="shared" si="5"/>
        <v/>
      </c>
      <c r="E78" s="94" t="str">
        <f t="shared" si="6"/>
        <v/>
      </c>
      <c r="F78" s="94" t="str">
        <f t="shared" si="7"/>
        <v/>
      </c>
      <c r="G78" s="93" t="str">
        <f t="shared" si="1"/>
        <v/>
      </c>
    </row>
    <row r="79" spans="1:7" x14ac:dyDescent="0.25">
      <c r="A79" s="91" t="str">
        <f t="shared" si="2"/>
        <v/>
      </c>
      <c r="B79" s="92" t="str">
        <f t="shared" si="3"/>
        <v/>
      </c>
      <c r="C79" s="93" t="str">
        <f t="shared" si="4"/>
        <v/>
      </c>
      <c r="D79" s="94" t="str">
        <f t="shared" si="5"/>
        <v/>
      </c>
      <c r="E79" s="94" t="str">
        <f t="shared" si="6"/>
        <v/>
      </c>
      <c r="F79" s="94" t="str">
        <f t="shared" si="7"/>
        <v/>
      </c>
      <c r="G79" s="93" t="str">
        <f t="shared" si="1"/>
        <v/>
      </c>
    </row>
    <row r="80" spans="1:7" x14ac:dyDescent="0.25">
      <c r="A80" s="91" t="str">
        <f t="shared" si="2"/>
        <v/>
      </c>
      <c r="B80" s="92" t="str">
        <f t="shared" si="3"/>
        <v/>
      </c>
      <c r="C80" s="93" t="str">
        <f t="shared" si="4"/>
        <v/>
      </c>
      <c r="D80" s="94" t="str">
        <f t="shared" si="5"/>
        <v/>
      </c>
      <c r="E80" s="94" t="str">
        <f t="shared" si="6"/>
        <v/>
      </c>
      <c r="F80" s="94" t="str">
        <f t="shared" si="7"/>
        <v/>
      </c>
      <c r="G80" s="93" t="str">
        <f t="shared" ref="G80:G143" si="8">IF(B80="","",SUM(C80)-SUM(E80))</f>
        <v/>
      </c>
    </row>
    <row r="81" spans="1:7" x14ac:dyDescent="0.25">
      <c r="A81" s="91" t="str">
        <f t="shared" ref="A81:A143" si="9">IF(B81="","",EDATE(A80,1))</f>
        <v/>
      </c>
      <c r="B81" s="92" t="str">
        <f t="shared" ref="B81:B143" si="10">IF(B80="","",IF(SUM(B80)+1&lt;=$E$7,SUM(B80)+1,""))</f>
        <v/>
      </c>
      <c r="C81" s="93" t="str">
        <f t="shared" ref="C81:C143" si="11">IF(B81="","",G80)</f>
        <v/>
      </c>
      <c r="D81" s="94" t="str">
        <f t="shared" ref="D81:D143" si="12">IF(B81="","",IPMT($E$11/12,B81,$E$7,-$E$8,$E$9,0))</f>
        <v/>
      </c>
      <c r="E81" s="94" t="str">
        <f t="shared" ref="E81:E143" si="13">IF(B81="","",PPMT($E$11/12,B81,$E$7,-$E$8,$E$9,0))</f>
        <v/>
      </c>
      <c r="F81" s="94" t="str">
        <f t="shared" ref="F81:F143" si="14">IF(B81="","",SUM(D81:E81))</f>
        <v/>
      </c>
      <c r="G81" s="93" t="str">
        <f t="shared" si="8"/>
        <v/>
      </c>
    </row>
    <row r="82" spans="1:7" x14ac:dyDescent="0.25">
      <c r="A82" s="91" t="str">
        <f t="shared" si="9"/>
        <v/>
      </c>
      <c r="B82" s="92" t="str">
        <f t="shared" si="10"/>
        <v/>
      </c>
      <c r="C82" s="93" t="str">
        <f t="shared" si="11"/>
        <v/>
      </c>
      <c r="D82" s="94" t="str">
        <f t="shared" si="12"/>
        <v/>
      </c>
      <c r="E82" s="94" t="str">
        <f t="shared" si="13"/>
        <v/>
      </c>
      <c r="F82" s="94" t="str">
        <f t="shared" si="14"/>
        <v/>
      </c>
      <c r="G82" s="93" t="str">
        <f t="shared" si="8"/>
        <v/>
      </c>
    </row>
    <row r="83" spans="1:7" x14ac:dyDescent="0.25">
      <c r="A83" s="91" t="str">
        <f t="shared" si="9"/>
        <v/>
      </c>
      <c r="B83" s="92" t="str">
        <f t="shared" si="10"/>
        <v/>
      </c>
      <c r="C83" s="93" t="str">
        <f t="shared" si="11"/>
        <v/>
      </c>
      <c r="D83" s="94" t="str">
        <f t="shared" si="12"/>
        <v/>
      </c>
      <c r="E83" s="94" t="str">
        <f t="shared" si="13"/>
        <v/>
      </c>
      <c r="F83" s="94" t="str">
        <f t="shared" si="14"/>
        <v/>
      </c>
      <c r="G83" s="93" t="str">
        <f t="shared" si="8"/>
        <v/>
      </c>
    </row>
    <row r="84" spans="1:7" x14ac:dyDescent="0.25">
      <c r="A84" s="91" t="str">
        <f t="shared" si="9"/>
        <v/>
      </c>
      <c r="B84" s="92" t="str">
        <f t="shared" si="10"/>
        <v/>
      </c>
      <c r="C84" s="93" t="str">
        <f t="shared" si="11"/>
        <v/>
      </c>
      <c r="D84" s="94" t="str">
        <f t="shared" si="12"/>
        <v/>
      </c>
      <c r="E84" s="94" t="str">
        <f t="shared" si="13"/>
        <v/>
      </c>
      <c r="F84" s="94" t="str">
        <f t="shared" si="14"/>
        <v/>
      </c>
      <c r="G84" s="93" t="str">
        <f t="shared" si="8"/>
        <v/>
      </c>
    </row>
    <row r="85" spans="1:7" x14ac:dyDescent="0.25">
      <c r="A85" s="91" t="str">
        <f t="shared" si="9"/>
        <v/>
      </c>
      <c r="B85" s="92" t="str">
        <f t="shared" si="10"/>
        <v/>
      </c>
      <c r="C85" s="93" t="str">
        <f t="shared" si="11"/>
        <v/>
      </c>
      <c r="D85" s="94" t="str">
        <f t="shared" si="12"/>
        <v/>
      </c>
      <c r="E85" s="94" t="str">
        <f t="shared" si="13"/>
        <v/>
      </c>
      <c r="F85" s="94" t="str">
        <f t="shared" si="14"/>
        <v/>
      </c>
      <c r="G85" s="93" t="str">
        <f t="shared" si="8"/>
        <v/>
      </c>
    </row>
    <row r="86" spans="1:7" x14ac:dyDescent="0.25">
      <c r="A86" s="91" t="str">
        <f t="shared" si="9"/>
        <v/>
      </c>
      <c r="B86" s="92" t="str">
        <f t="shared" si="10"/>
        <v/>
      </c>
      <c r="C86" s="93" t="str">
        <f t="shared" si="11"/>
        <v/>
      </c>
      <c r="D86" s="94" t="str">
        <f t="shared" si="12"/>
        <v/>
      </c>
      <c r="E86" s="94" t="str">
        <f t="shared" si="13"/>
        <v/>
      </c>
      <c r="F86" s="94" t="str">
        <f t="shared" si="14"/>
        <v/>
      </c>
      <c r="G86" s="93" t="str">
        <f t="shared" si="8"/>
        <v/>
      </c>
    </row>
    <row r="87" spans="1:7" x14ac:dyDescent="0.25">
      <c r="A87" s="91" t="str">
        <f t="shared" si="9"/>
        <v/>
      </c>
      <c r="B87" s="92" t="str">
        <f t="shared" si="10"/>
        <v/>
      </c>
      <c r="C87" s="93" t="str">
        <f t="shared" si="11"/>
        <v/>
      </c>
      <c r="D87" s="94" t="str">
        <f t="shared" si="12"/>
        <v/>
      </c>
      <c r="E87" s="94" t="str">
        <f t="shared" si="13"/>
        <v/>
      </c>
      <c r="F87" s="94" t="str">
        <f t="shared" si="14"/>
        <v/>
      </c>
      <c r="G87" s="93" t="str">
        <f t="shared" si="8"/>
        <v/>
      </c>
    </row>
    <row r="88" spans="1:7" x14ac:dyDescent="0.25">
      <c r="A88" s="91" t="str">
        <f t="shared" si="9"/>
        <v/>
      </c>
      <c r="B88" s="92" t="str">
        <f t="shared" si="10"/>
        <v/>
      </c>
      <c r="C88" s="93" t="str">
        <f t="shared" si="11"/>
        <v/>
      </c>
      <c r="D88" s="94" t="str">
        <f t="shared" si="12"/>
        <v/>
      </c>
      <c r="E88" s="94" t="str">
        <f t="shared" si="13"/>
        <v/>
      </c>
      <c r="F88" s="94" t="str">
        <f t="shared" si="14"/>
        <v/>
      </c>
      <c r="G88" s="93" t="str">
        <f t="shared" si="8"/>
        <v/>
      </c>
    </row>
    <row r="89" spans="1:7" x14ac:dyDescent="0.25">
      <c r="A89" s="91" t="str">
        <f t="shared" si="9"/>
        <v/>
      </c>
      <c r="B89" s="92" t="str">
        <f t="shared" si="10"/>
        <v/>
      </c>
      <c r="C89" s="93" t="str">
        <f t="shared" si="11"/>
        <v/>
      </c>
      <c r="D89" s="94" t="str">
        <f t="shared" si="12"/>
        <v/>
      </c>
      <c r="E89" s="94" t="str">
        <f t="shared" si="13"/>
        <v/>
      </c>
      <c r="F89" s="94" t="str">
        <f t="shared" si="14"/>
        <v/>
      </c>
      <c r="G89" s="93" t="str">
        <f t="shared" si="8"/>
        <v/>
      </c>
    </row>
    <row r="90" spans="1:7" x14ac:dyDescent="0.25">
      <c r="A90" s="91" t="str">
        <f t="shared" si="9"/>
        <v/>
      </c>
      <c r="B90" s="92" t="str">
        <f t="shared" si="10"/>
        <v/>
      </c>
      <c r="C90" s="93" t="str">
        <f t="shared" si="11"/>
        <v/>
      </c>
      <c r="D90" s="94" t="str">
        <f t="shared" si="12"/>
        <v/>
      </c>
      <c r="E90" s="94" t="str">
        <f t="shared" si="13"/>
        <v/>
      </c>
      <c r="F90" s="94" t="str">
        <f t="shared" si="14"/>
        <v/>
      </c>
      <c r="G90" s="93" t="str">
        <f t="shared" si="8"/>
        <v/>
      </c>
    </row>
    <row r="91" spans="1:7" x14ac:dyDescent="0.25">
      <c r="A91" s="91" t="str">
        <f t="shared" si="9"/>
        <v/>
      </c>
      <c r="B91" s="92" t="str">
        <f t="shared" si="10"/>
        <v/>
      </c>
      <c r="C91" s="93" t="str">
        <f t="shared" si="11"/>
        <v/>
      </c>
      <c r="D91" s="94" t="str">
        <f t="shared" si="12"/>
        <v/>
      </c>
      <c r="E91" s="94" t="str">
        <f t="shared" si="13"/>
        <v/>
      </c>
      <c r="F91" s="94" t="str">
        <f t="shared" si="14"/>
        <v/>
      </c>
      <c r="G91" s="93" t="str">
        <f t="shared" si="8"/>
        <v/>
      </c>
    </row>
    <row r="92" spans="1:7" x14ac:dyDescent="0.25">
      <c r="A92" s="91" t="str">
        <f t="shared" si="9"/>
        <v/>
      </c>
      <c r="B92" s="92" t="str">
        <f t="shared" si="10"/>
        <v/>
      </c>
      <c r="C92" s="93" t="str">
        <f t="shared" si="11"/>
        <v/>
      </c>
      <c r="D92" s="94" t="str">
        <f t="shared" si="12"/>
        <v/>
      </c>
      <c r="E92" s="94" t="str">
        <f t="shared" si="13"/>
        <v/>
      </c>
      <c r="F92" s="94" t="str">
        <f t="shared" si="14"/>
        <v/>
      </c>
      <c r="G92" s="93" t="str">
        <f t="shared" si="8"/>
        <v/>
      </c>
    </row>
    <row r="93" spans="1:7" x14ac:dyDescent="0.25">
      <c r="A93" s="91" t="str">
        <f t="shared" si="9"/>
        <v/>
      </c>
      <c r="B93" s="92" t="str">
        <f t="shared" si="10"/>
        <v/>
      </c>
      <c r="C93" s="93" t="str">
        <f t="shared" si="11"/>
        <v/>
      </c>
      <c r="D93" s="94" t="str">
        <f t="shared" si="12"/>
        <v/>
      </c>
      <c r="E93" s="94" t="str">
        <f t="shared" si="13"/>
        <v/>
      </c>
      <c r="F93" s="94" t="str">
        <f t="shared" si="14"/>
        <v/>
      </c>
      <c r="G93" s="93" t="str">
        <f t="shared" si="8"/>
        <v/>
      </c>
    </row>
    <row r="94" spans="1:7" x14ac:dyDescent="0.25">
      <c r="A94" s="91" t="str">
        <f t="shared" si="9"/>
        <v/>
      </c>
      <c r="B94" s="92" t="str">
        <f t="shared" si="10"/>
        <v/>
      </c>
      <c r="C94" s="93" t="str">
        <f t="shared" si="11"/>
        <v/>
      </c>
      <c r="D94" s="94" t="str">
        <f t="shared" si="12"/>
        <v/>
      </c>
      <c r="E94" s="94" t="str">
        <f t="shared" si="13"/>
        <v/>
      </c>
      <c r="F94" s="94" t="str">
        <f t="shared" si="14"/>
        <v/>
      </c>
      <c r="G94" s="93" t="str">
        <f t="shared" si="8"/>
        <v/>
      </c>
    </row>
    <row r="95" spans="1:7" x14ac:dyDescent="0.25">
      <c r="A95" s="91" t="str">
        <f t="shared" si="9"/>
        <v/>
      </c>
      <c r="B95" s="92" t="str">
        <f t="shared" si="10"/>
        <v/>
      </c>
      <c r="C95" s="93" t="str">
        <f t="shared" si="11"/>
        <v/>
      </c>
      <c r="D95" s="94" t="str">
        <f t="shared" si="12"/>
        <v/>
      </c>
      <c r="E95" s="94" t="str">
        <f t="shared" si="13"/>
        <v/>
      </c>
      <c r="F95" s="94" t="str">
        <f t="shared" si="14"/>
        <v/>
      </c>
      <c r="G95" s="93" t="str">
        <f t="shared" si="8"/>
        <v/>
      </c>
    </row>
    <row r="96" spans="1:7" x14ac:dyDescent="0.25">
      <c r="A96" s="91" t="str">
        <f t="shared" si="9"/>
        <v/>
      </c>
      <c r="B96" s="92" t="str">
        <f t="shared" si="10"/>
        <v/>
      </c>
      <c r="C96" s="93" t="str">
        <f t="shared" si="11"/>
        <v/>
      </c>
      <c r="D96" s="94" t="str">
        <f t="shared" si="12"/>
        <v/>
      </c>
      <c r="E96" s="94" t="str">
        <f t="shared" si="13"/>
        <v/>
      </c>
      <c r="F96" s="94" t="str">
        <f t="shared" si="14"/>
        <v/>
      </c>
      <c r="G96" s="93" t="str">
        <f t="shared" si="8"/>
        <v/>
      </c>
    </row>
    <row r="97" spans="1:7" x14ac:dyDescent="0.25">
      <c r="A97" s="91" t="str">
        <f t="shared" si="9"/>
        <v/>
      </c>
      <c r="B97" s="92" t="str">
        <f t="shared" si="10"/>
        <v/>
      </c>
      <c r="C97" s="93" t="str">
        <f t="shared" si="11"/>
        <v/>
      </c>
      <c r="D97" s="94" t="str">
        <f t="shared" si="12"/>
        <v/>
      </c>
      <c r="E97" s="94" t="str">
        <f t="shared" si="13"/>
        <v/>
      </c>
      <c r="F97" s="94" t="str">
        <f t="shared" si="14"/>
        <v/>
      </c>
      <c r="G97" s="93" t="str">
        <f t="shared" si="8"/>
        <v/>
      </c>
    </row>
    <row r="98" spans="1:7" x14ac:dyDescent="0.25">
      <c r="A98" s="91" t="str">
        <f t="shared" si="9"/>
        <v/>
      </c>
      <c r="B98" s="92" t="str">
        <f t="shared" si="10"/>
        <v/>
      </c>
      <c r="C98" s="93" t="str">
        <f t="shared" si="11"/>
        <v/>
      </c>
      <c r="D98" s="94" t="str">
        <f t="shared" si="12"/>
        <v/>
      </c>
      <c r="E98" s="94" t="str">
        <f t="shared" si="13"/>
        <v/>
      </c>
      <c r="F98" s="94" t="str">
        <f t="shared" si="14"/>
        <v/>
      </c>
      <c r="G98" s="93" t="str">
        <f t="shared" si="8"/>
        <v/>
      </c>
    </row>
    <row r="99" spans="1:7" x14ac:dyDescent="0.25">
      <c r="A99" s="91" t="str">
        <f t="shared" si="9"/>
        <v/>
      </c>
      <c r="B99" s="92" t="str">
        <f t="shared" si="10"/>
        <v/>
      </c>
      <c r="C99" s="93" t="str">
        <f t="shared" si="11"/>
        <v/>
      </c>
      <c r="D99" s="94" t="str">
        <f t="shared" si="12"/>
        <v/>
      </c>
      <c r="E99" s="94" t="str">
        <f t="shared" si="13"/>
        <v/>
      </c>
      <c r="F99" s="94" t="str">
        <f t="shared" si="14"/>
        <v/>
      </c>
      <c r="G99" s="93" t="str">
        <f t="shared" si="8"/>
        <v/>
      </c>
    </row>
    <row r="100" spans="1:7" x14ac:dyDescent="0.25">
      <c r="A100" s="91" t="str">
        <f t="shared" si="9"/>
        <v/>
      </c>
      <c r="B100" s="92" t="str">
        <f t="shared" si="10"/>
        <v/>
      </c>
      <c r="C100" s="93" t="str">
        <f t="shared" si="11"/>
        <v/>
      </c>
      <c r="D100" s="94" t="str">
        <f t="shared" si="12"/>
        <v/>
      </c>
      <c r="E100" s="94" t="str">
        <f t="shared" si="13"/>
        <v/>
      </c>
      <c r="F100" s="94" t="str">
        <f t="shared" si="14"/>
        <v/>
      </c>
      <c r="G100" s="93" t="str">
        <f t="shared" si="8"/>
        <v/>
      </c>
    </row>
    <row r="101" spans="1:7" x14ac:dyDescent="0.25">
      <c r="A101" s="91" t="str">
        <f t="shared" si="9"/>
        <v/>
      </c>
      <c r="B101" s="92" t="str">
        <f t="shared" si="10"/>
        <v/>
      </c>
      <c r="C101" s="93" t="str">
        <f t="shared" si="11"/>
        <v/>
      </c>
      <c r="D101" s="94" t="str">
        <f t="shared" si="12"/>
        <v/>
      </c>
      <c r="E101" s="94" t="str">
        <f t="shared" si="13"/>
        <v/>
      </c>
      <c r="F101" s="94" t="str">
        <f t="shared" si="14"/>
        <v/>
      </c>
      <c r="G101" s="93" t="str">
        <f t="shared" si="8"/>
        <v/>
      </c>
    </row>
    <row r="102" spans="1:7" x14ac:dyDescent="0.25">
      <c r="A102" s="91" t="str">
        <f t="shared" si="9"/>
        <v/>
      </c>
      <c r="B102" s="92" t="str">
        <f t="shared" si="10"/>
        <v/>
      </c>
      <c r="C102" s="93" t="str">
        <f t="shared" si="11"/>
        <v/>
      </c>
      <c r="D102" s="94" t="str">
        <f t="shared" si="12"/>
        <v/>
      </c>
      <c r="E102" s="94" t="str">
        <f t="shared" si="13"/>
        <v/>
      </c>
      <c r="F102" s="94" t="str">
        <f t="shared" si="14"/>
        <v/>
      </c>
      <c r="G102" s="93" t="str">
        <f t="shared" si="8"/>
        <v/>
      </c>
    </row>
    <row r="103" spans="1:7" x14ac:dyDescent="0.25">
      <c r="A103" s="91" t="str">
        <f t="shared" si="9"/>
        <v/>
      </c>
      <c r="B103" s="92" t="str">
        <f t="shared" si="10"/>
        <v/>
      </c>
      <c r="C103" s="93" t="str">
        <f t="shared" si="11"/>
        <v/>
      </c>
      <c r="D103" s="94" t="str">
        <f t="shared" si="12"/>
        <v/>
      </c>
      <c r="E103" s="94" t="str">
        <f t="shared" si="13"/>
        <v/>
      </c>
      <c r="F103" s="94" t="str">
        <f t="shared" si="14"/>
        <v/>
      </c>
      <c r="G103" s="93" t="str">
        <f t="shared" si="8"/>
        <v/>
      </c>
    </row>
    <row r="104" spans="1:7" x14ac:dyDescent="0.25">
      <c r="A104" s="91" t="str">
        <f t="shared" si="9"/>
        <v/>
      </c>
      <c r="B104" s="92" t="str">
        <f t="shared" si="10"/>
        <v/>
      </c>
      <c r="C104" s="93" t="str">
        <f t="shared" si="11"/>
        <v/>
      </c>
      <c r="D104" s="94" t="str">
        <f t="shared" si="12"/>
        <v/>
      </c>
      <c r="E104" s="94" t="str">
        <f t="shared" si="13"/>
        <v/>
      </c>
      <c r="F104" s="94" t="str">
        <f t="shared" si="14"/>
        <v/>
      </c>
      <c r="G104" s="93" t="str">
        <f t="shared" si="8"/>
        <v/>
      </c>
    </row>
    <row r="105" spans="1:7" x14ac:dyDescent="0.25">
      <c r="A105" s="91" t="str">
        <f t="shared" si="9"/>
        <v/>
      </c>
      <c r="B105" s="92" t="str">
        <f t="shared" si="10"/>
        <v/>
      </c>
      <c r="C105" s="93" t="str">
        <f t="shared" si="11"/>
        <v/>
      </c>
      <c r="D105" s="94" t="str">
        <f t="shared" si="12"/>
        <v/>
      </c>
      <c r="E105" s="94" t="str">
        <f t="shared" si="13"/>
        <v/>
      </c>
      <c r="F105" s="94" t="str">
        <f t="shared" si="14"/>
        <v/>
      </c>
      <c r="G105" s="93" t="str">
        <f t="shared" si="8"/>
        <v/>
      </c>
    </row>
    <row r="106" spans="1:7" x14ac:dyDescent="0.25">
      <c r="A106" s="91" t="str">
        <f t="shared" si="9"/>
        <v/>
      </c>
      <c r="B106" s="92" t="str">
        <f t="shared" si="10"/>
        <v/>
      </c>
      <c r="C106" s="93" t="str">
        <f t="shared" si="11"/>
        <v/>
      </c>
      <c r="D106" s="94" t="str">
        <f t="shared" si="12"/>
        <v/>
      </c>
      <c r="E106" s="94" t="str">
        <f t="shared" si="13"/>
        <v/>
      </c>
      <c r="F106" s="94" t="str">
        <f t="shared" si="14"/>
        <v/>
      </c>
      <c r="G106" s="93" t="str">
        <f t="shared" si="8"/>
        <v/>
      </c>
    </row>
    <row r="107" spans="1:7" x14ac:dyDescent="0.25">
      <c r="A107" s="91" t="str">
        <f t="shared" si="9"/>
        <v/>
      </c>
      <c r="B107" s="92" t="str">
        <f t="shared" si="10"/>
        <v/>
      </c>
      <c r="C107" s="93" t="str">
        <f t="shared" si="11"/>
        <v/>
      </c>
      <c r="D107" s="94" t="str">
        <f t="shared" si="12"/>
        <v/>
      </c>
      <c r="E107" s="94" t="str">
        <f t="shared" si="13"/>
        <v/>
      </c>
      <c r="F107" s="94" t="str">
        <f t="shared" si="14"/>
        <v/>
      </c>
      <c r="G107" s="93" t="str">
        <f t="shared" si="8"/>
        <v/>
      </c>
    </row>
    <row r="108" spans="1:7" x14ac:dyDescent="0.25">
      <c r="A108" s="91" t="str">
        <f t="shared" si="9"/>
        <v/>
      </c>
      <c r="B108" s="92" t="str">
        <f t="shared" si="10"/>
        <v/>
      </c>
      <c r="C108" s="93" t="str">
        <f t="shared" si="11"/>
        <v/>
      </c>
      <c r="D108" s="94" t="str">
        <f t="shared" si="12"/>
        <v/>
      </c>
      <c r="E108" s="94" t="str">
        <f t="shared" si="13"/>
        <v/>
      </c>
      <c r="F108" s="94" t="str">
        <f t="shared" si="14"/>
        <v/>
      </c>
      <c r="G108" s="93" t="str">
        <f t="shared" si="8"/>
        <v/>
      </c>
    </row>
    <row r="109" spans="1:7" x14ac:dyDescent="0.25">
      <c r="A109" s="91" t="str">
        <f t="shared" si="9"/>
        <v/>
      </c>
      <c r="B109" s="92" t="str">
        <f t="shared" si="10"/>
        <v/>
      </c>
      <c r="C109" s="93" t="str">
        <f t="shared" si="11"/>
        <v/>
      </c>
      <c r="D109" s="94" t="str">
        <f t="shared" si="12"/>
        <v/>
      </c>
      <c r="E109" s="94" t="str">
        <f t="shared" si="13"/>
        <v/>
      </c>
      <c r="F109" s="94" t="str">
        <f t="shared" si="14"/>
        <v/>
      </c>
      <c r="G109" s="93" t="str">
        <f t="shared" si="8"/>
        <v/>
      </c>
    </row>
    <row r="110" spans="1:7" x14ac:dyDescent="0.25">
      <c r="A110" s="91" t="str">
        <f t="shared" si="9"/>
        <v/>
      </c>
      <c r="B110" s="92" t="str">
        <f t="shared" si="10"/>
        <v/>
      </c>
      <c r="C110" s="93" t="str">
        <f t="shared" si="11"/>
        <v/>
      </c>
      <c r="D110" s="94" t="str">
        <f t="shared" si="12"/>
        <v/>
      </c>
      <c r="E110" s="94" t="str">
        <f t="shared" si="13"/>
        <v/>
      </c>
      <c r="F110" s="94" t="str">
        <f t="shared" si="14"/>
        <v/>
      </c>
      <c r="G110" s="93" t="str">
        <f t="shared" si="8"/>
        <v/>
      </c>
    </row>
    <row r="111" spans="1:7" x14ac:dyDescent="0.25">
      <c r="A111" s="91" t="str">
        <f t="shared" si="9"/>
        <v/>
      </c>
      <c r="B111" s="92" t="str">
        <f t="shared" si="10"/>
        <v/>
      </c>
      <c r="C111" s="93" t="str">
        <f t="shared" si="11"/>
        <v/>
      </c>
      <c r="D111" s="94" t="str">
        <f t="shared" si="12"/>
        <v/>
      </c>
      <c r="E111" s="94" t="str">
        <f t="shared" si="13"/>
        <v/>
      </c>
      <c r="F111" s="94" t="str">
        <f t="shared" si="14"/>
        <v/>
      </c>
      <c r="G111" s="93" t="str">
        <f t="shared" si="8"/>
        <v/>
      </c>
    </row>
    <row r="112" spans="1:7" x14ac:dyDescent="0.25">
      <c r="A112" s="91" t="str">
        <f t="shared" si="9"/>
        <v/>
      </c>
      <c r="B112" s="92" t="str">
        <f t="shared" si="10"/>
        <v/>
      </c>
      <c r="C112" s="93" t="str">
        <f t="shared" si="11"/>
        <v/>
      </c>
      <c r="D112" s="94" t="str">
        <f t="shared" si="12"/>
        <v/>
      </c>
      <c r="E112" s="94" t="str">
        <f t="shared" si="13"/>
        <v/>
      </c>
      <c r="F112" s="94" t="str">
        <f t="shared" si="14"/>
        <v/>
      </c>
      <c r="G112" s="93" t="str">
        <f t="shared" si="8"/>
        <v/>
      </c>
    </row>
    <row r="113" spans="1:7" x14ac:dyDescent="0.25">
      <c r="A113" s="91" t="str">
        <f t="shared" si="9"/>
        <v/>
      </c>
      <c r="B113" s="92" t="str">
        <f t="shared" si="10"/>
        <v/>
      </c>
      <c r="C113" s="93" t="str">
        <f t="shared" si="11"/>
        <v/>
      </c>
      <c r="D113" s="94" t="str">
        <f t="shared" si="12"/>
        <v/>
      </c>
      <c r="E113" s="94" t="str">
        <f t="shared" si="13"/>
        <v/>
      </c>
      <c r="F113" s="94" t="str">
        <f t="shared" si="14"/>
        <v/>
      </c>
      <c r="G113" s="93" t="str">
        <f t="shared" si="8"/>
        <v/>
      </c>
    </row>
    <row r="114" spans="1:7" x14ac:dyDescent="0.25">
      <c r="A114" s="91" t="str">
        <f t="shared" si="9"/>
        <v/>
      </c>
      <c r="B114" s="92" t="str">
        <f t="shared" si="10"/>
        <v/>
      </c>
      <c r="C114" s="93" t="str">
        <f t="shared" si="11"/>
        <v/>
      </c>
      <c r="D114" s="94" t="str">
        <f t="shared" si="12"/>
        <v/>
      </c>
      <c r="E114" s="94" t="str">
        <f t="shared" si="13"/>
        <v/>
      </c>
      <c r="F114" s="94" t="str">
        <f t="shared" si="14"/>
        <v/>
      </c>
      <c r="G114" s="93" t="str">
        <f t="shared" si="8"/>
        <v/>
      </c>
    </row>
    <row r="115" spans="1:7" x14ac:dyDescent="0.25">
      <c r="A115" s="91" t="str">
        <f t="shared" si="9"/>
        <v/>
      </c>
      <c r="B115" s="92" t="str">
        <f t="shared" si="10"/>
        <v/>
      </c>
      <c r="C115" s="93" t="str">
        <f t="shared" si="11"/>
        <v/>
      </c>
      <c r="D115" s="94" t="str">
        <f t="shared" si="12"/>
        <v/>
      </c>
      <c r="E115" s="94" t="str">
        <f t="shared" si="13"/>
        <v/>
      </c>
      <c r="F115" s="94" t="str">
        <f t="shared" si="14"/>
        <v/>
      </c>
      <c r="G115" s="93" t="str">
        <f t="shared" si="8"/>
        <v/>
      </c>
    </row>
    <row r="116" spans="1:7" x14ac:dyDescent="0.25">
      <c r="A116" s="91" t="str">
        <f t="shared" si="9"/>
        <v/>
      </c>
      <c r="B116" s="92" t="str">
        <f t="shared" si="10"/>
        <v/>
      </c>
      <c r="C116" s="93" t="str">
        <f t="shared" si="11"/>
        <v/>
      </c>
      <c r="D116" s="94" t="str">
        <f t="shared" si="12"/>
        <v/>
      </c>
      <c r="E116" s="94" t="str">
        <f t="shared" si="13"/>
        <v/>
      </c>
      <c r="F116" s="94" t="str">
        <f t="shared" si="14"/>
        <v/>
      </c>
      <c r="G116" s="93" t="str">
        <f t="shared" si="8"/>
        <v/>
      </c>
    </row>
    <row r="117" spans="1:7" x14ac:dyDescent="0.25">
      <c r="A117" s="91" t="str">
        <f t="shared" si="9"/>
        <v/>
      </c>
      <c r="B117" s="92" t="str">
        <f t="shared" si="10"/>
        <v/>
      </c>
      <c r="C117" s="93" t="str">
        <f t="shared" si="11"/>
        <v/>
      </c>
      <c r="D117" s="94" t="str">
        <f t="shared" si="12"/>
        <v/>
      </c>
      <c r="E117" s="94" t="str">
        <f t="shared" si="13"/>
        <v/>
      </c>
      <c r="F117" s="94" t="str">
        <f t="shared" si="14"/>
        <v/>
      </c>
      <c r="G117" s="93" t="str">
        <f t="shared" si="8"/>
        <v/>
      </c>
    </row>
    <row r="118" spans="1:7" x14ac:dyDescent="0.25">
      <c r="A118" s="91" t="str">
        <f t="shared" si="9"/>
        <v/>
      </c>
      <c r="B118" s="92" t="str">
        <f t="shared" si="10"/>
        <v/>
      </c>
      <c r="C118" s="93" t="str">
        <f t="shared" si="11"/>
        <v/>
      </c>
      <c r="D118" s="94" t="str">
        <f t="shared" si="12"/>
        <v/>
      </c>
      <c r="E118" s="94" t="str">
        <f t="shared" si="13"/>
        <v/>
      </c>
      <c r="F118" s="94" t="str">
        <f t="shared" si="14"/>
        <v/>
      </c>
      <c r="G118" s="93" t="str">
        <f t="shared" si="8"/>
        <v/>
      </c>
    </row>
    <row r="119" spans="1:7" x14ac:dyDescent="0.25">
      <c r="A119" s="91" t="str">
        <f t="shared" si="9"/>
        <v/>
      </c>
      <c r="B119" s="92" t="str">
        <f t="shared" si="10"/>
        <v/>
      </c>
      <c r="C119" s="93" t="str">
        <f t="shared" si="11"/>
        <v/>
      </c>
      <c r="D119" s="94" t="str">
        <f t="shared" si="12"/>
        <v/>
      </c>
      <c r="E119" s="94" t="str">
        <f t="shared" si="13"/>
        <v/>
      </c>
      <c r="F119" s="94" t="str">
        <f t="shared" si="14"/>
        <v/>
      </c>
      <c r="G119" s="93" t="str">
        <f t="shared" si="8"/>
        <v/>
      </c>
    </row>
    <row r="120" spans="1:7" x14ac:dyDescent="0.25">
      <c r="A120" s="91" t="str">
        <f t="shared" si="9"/>
        <v/>
      </c>
      <c r="B120" s="92" t="str">
        <f t="shared" si="10"/>
        <v/>
      </c>
      <c r="C120" s="93" t="str">
        <f t="shared" si="11"/>
        <v/>
      </c>
      <c r="D120" s="94" t="str">
        <f t="shared" si="12"/>
        <v/>
      </c>
      <c r="E120" s="94" t="str">
        <f t="shared" si="13"/>
        <v/>
      </c>
      <c r="F120" s="94" t="str">
        <f t="shared" si="14"/>
        <v/>
      </c>
      <c r="G120" s="93" t="str">
        <f t="shared" si="8"/>
        <v/>
      </c>
    </row>
    <row r="121" spans="1:7" x14ac:dyDescent="0.25">
      <c r="A121" s="91" t="str">
        <f t="shared" si="9"/>
        <v/>
      </c>
      <c r="B121" s="92" t="str">
        <f t="shared" si="10"/>
        <v/>
      </c>
      <c r="C121" s="93" t="str">
        <f t="shared" si="11"/>
        <v/>
      </c>
      <c r="D121" s="94" t="str">
        <f t="shared" si="12"/>
        <v/>
      </c>
      <c r="E121" s="94" t="str">
        <f t="shared" si="13"/>
        <v/>
      </c>
      <c r="F121" s="94" t="str">
        <f t="shared" si="14"/>
        <v/>
      </c>
      <c r="G121" s="93" t="str">
        <f t="shared" si="8"/>
        <v/>
      </c>
    </row>
    <row r="122" spans="1:7" x14ac:dyDescent="0.25">
      <c r="A122" s="91" t="str">
        <f t="shared" si="9"/>
        <v/>
      </c>
      <c r="B122" s="92" t="str">
        <f t="shared" si="10"/>
        <v/>
      </c>
      <c r="C122" s="93" t="str">
        <f t="shared" si="11"/>
        <v/>
      </c>
      <c r="D122" s="94" t="str">
        <f t="shared" si="12"/>
        <v/>
      </c>
      <c r="E122" s="94" t="str">
        <f t="shared" si="13"/>
        <v/>
      </c>
      <c r="F122" s="94" t="str">
        <f t="shared" si="14"/>
        <v/>
      </c>
      <c r="G122" s="93" t="str">
        <f t="shared" si="8"/>
        <v/>
      </c>
    </row>
    <row r="123" spans="1:7" x14ac:dyDescent="0.25">
      <c r="A123" s="91" t="str">
        <f t="shared" si="9"/>
        <v/>
      </c>
      <c r="B123" s="92" t="str">
        <f t="shared" si="10"/>
        <v/>
      </c>
      <c r="C123" s="93" t="str">
        <f t="shared" si="11"/>
        <v/>
      </c>
      <c r="D123" s="94" t="str">
        <f t="shared" si="12"/>
        <v/>
      </c>
      <c r="E123" s="94" t="str">
        <f t="shared" si="13"/>
        <v/>
      </c>
      <c r="F123" s="94" t="str">
        <f t="shared" si="14"/>
        <v/>
      </c>
      <c r="G123" s="93" t="str">
        <f t="shared" si="8"/>
        <v/>
      </c>
    </row>
    <row r="124" spans="1:7" x14ac:dyDescent="0.25">
      <c r="A124" s="91" t="str">
        <f t="shared" si="9"/>
        <v/>
      </c>
      <c r="B124" s="92" t="str">
        <f t="shared" si="10"/>
        <v/>
      </c>
      <c r="C124" s="93" t="str">
        <f t="shared" si="11"/>
        <v/>
      </c>
      <c r="D124" s="94" t="str">
        <f t="shared" si="12"/>
        <v/>
      </c>
      <c r="E124" s="94" t="str">
        <f t="shared" si="13"/>
        <v/>
      </c>
      <c r="F124" s="94" t="str">
        <f t="shared" si="14"/>
        <v/>
      </c>
      <c r="G124" s="93" t="str">
        <f t="shared" si="8"/>
        <v/>
      </c>
    </row>
    <row r="125" spans="1:7" x14ac:dyDescent="0.25">
      <c r="A125" s="91" t="str">
        <f t="shared" si="9"/>
        <v/>
      </c>
      <c r="B125" s="92" t="str">
        <f t="shared" si="10"/>
        <v/>
      </c>
      <c r="C125" s="93" t="str">
        <f t="shared" si="11"/>
        <v/>
      </c>
      <c r="D125" s="94" t="str">
        <f t="shared" si="12"/>
        <v/>
      </c>
      <c r="E125" s="94" t="str">
        <f t="shared" si="13"/>
        <v/>
      </c>
      <c r="F125" s="94" t="str">
        <f t="shared" si="14"/>
        <v/>
      </c>
      <c r="G125" s="93" t="str">
        <f t="shared" si="8"/>
        <v/>
      </c>
    </row>
    <row r="126" spans="1:7" x14ac:dyDescent="0.25">
      <c r="A126" s="91" t="str">
        <f t="shared" si="9"/>
        <v/>
      </c>
      <c r="B126" s="92" t="str">
        <f t="shared" si="10"/>
        <v/>
      </c>
      <c r="C126" s="93" t="str">
        <f t="shared" si="11"/>
        <v/>
      </c>
      <c r="D126" s="94" t="str">
        <f t="shared" si="12"/>
        <v/>
      </c>
      <c r="E126" s="94" t="str">
        <f t="shared" si="13"/>
        <v/>
      </c>
      <c r="F126" s="94" t="str">
        <f t="shared" si="14"/>
        <v/>
      </c>
      <c r="G126" s="93" t="str">
        <f t="shared" si="8"/>
        <v/>
      </c>
    </row>
    <row r="127" spans="1:7" x14ac:dyDescent="0.25">
      <c r="A127" s="91" t="str">
        <f t="shared" si="9"/>
        <v/>
      </c>
      <c r="B127" s="92" t="str">
        <f t="shared" si="10"/>
        <v/>
      </c>
      <c r="C127" s="93" t="str">
        <f t="shared" si="11"/>
        <v/>
      </c>
      <c r="D127" s="94" t="str">
        <f t="shared" si="12"/>
        <v/>
      </c>
      <c r="E127" s="94" t="str">
        <f t="shared" si="13"/>
        <v/>
      </c>
      <c r="F127" s="94" t="str">
        <f t="shared" si="14"/>
        <v/>
      </c>
      <c r="G127" s="93" t="str">
        <f t="shared" si="8"/>
        <v/>
      </c>
    </row>
    <row r="128" spans="1:7" x14ac:dyDescent="0.25">
      <c r="A128" s="91" t="str">
        <f t="shared" si="9"/>
        <v/>
      </c>
      <c r="B128" s="92" t="str">
        <f t="shared" si="10"/>
        <v/>
      </c>
      <c r="C128" s="93" t="str">
        <f t="shared" si="11"/>
        <v/>
      </c>
      <c r="D128" s="94" t="str">
        <f t="shared" si="12"/>
        <v/>
      </c>
      <c r="E128" s="94" t="str">
        <f t="shared" si="13"/>
        <v/>
      </c>
      <c r="F128" s="94" t="str">
        <f t="shared" si="14"/>
        <v/>
      </c>
      <c r="G128" s="93" t="str">
        <f t="shared" si="8"/>
        <v/>
      </c>
    </row>
    <row r="129" spans="1:7" x14ac:dyDescent="0.25">
      <c r="A129" s="91" t="str">
        <f t="shared" si="9"/>
        <v/>
      </c>
      <c r="B129" s="92" t="str">
        <f t="shared" si="10"/>
        <v/>
      </c>
      <c r="C129" s="93" t="str">
        <f t="shared" si="11"/>
        <v/>
      </c>
      <c r="D129" s="94" t="str">
        <f t="shared" si="12"/>
        <v/>
      </c>
      <c r="E129" s="94" t="str">
        <f t="shared" si="13"/>
        <v/>
      </c>
      <c r="F129" s="94" t="str">
        <f t="shared" si="14"/>
        <v/>
      </c>
      <c r="G129" s="93" t="str">
        <f t="shared" si="8"/>
        <v/>
      </c>
    </row>
    <row r="130" spans="1:7" x14ac:dyDescent="0.25">
      <c r="A130" s="91" t="str">
        <f t="shared" si="9"/>
        <v/>
      </c>
      <c r="B130" s="92" t="str">
        <f t="shared" si="10"/>
        <v/>
      </c>
      <c r="C130" s="93" t="str">
        <f t="shared" si="11"/>
        <v/>
      </c>
      <c r="D130" s="94" t="str">
        <f t="shared" si="12"/>
        <v/>
      </c>
      <c r="E130" s="94" t="str">
        <f t="shared" si="13"/>
        <v/>
      </c>
      <c r="F130" s="94" t="str">
        <f t="shared" si="14"/>
        <v/>
      </c>
      <c r="G130" s="93" t="str">
        <f t="shared" si="8"/>
        <v/>
      </c>
    </row>
    <row r="131" spans="1:7" x14ac:dyDescent="0.25">
      <c r="A131" s="91" t="str">
        <f t="shared" si="9"/>
        <v/>
      </c>
      <c r="B131" s="92" t="str">
        <f t="shared" si="10"/>
        <v/>
      </c>
      <c r="C131" s="93" t="str">
        <f t="shared" si="11"/>
        <v/>
      </c>
      <c r="D131" s="94" t="str">
        <f t="shared" si="12"/>
        <v/>
      </c>
      <c r="E131" s="94" t="str">
        <f t="shared" si="13"/>
        <v/>
      </c>
      <c r="F131" s="94" t="str">
        <f t="shared" si="14"/>
        <v/>
      </c>
      <c r="G131" s="93" t="str">
        <f t="shared" si="8"/>
        <v/>
      </c>
    </row>
    <row r="132" spans="1:7" x14ac:dyDescent="0.25">
      <c r="A132" s="91" t="str">
        <f t="shared" si="9"/>
        <v/>
      </c>
      <c r="B132" s="92" t="str">
        <f t="shared" si="10"/>
        <v/>
      </c>
      <c r="C132" s="93" t="str">
        <f t="shared" si="11"/>
        <v/>
      </c>
      <c r="D132" s="94" t="str">
        <f t="shared" si="12"/>
        <v/>
      </c>
      <c r="E132" s="94" t="str">
        <f t="shared" si="13"/>
        <v/>
      </c>
      <c r="F132" s="94" t="str">
        <f t="shared" si="14"/>
        <v/>
      </c>
      <c r="G132" s="93" t="str">
        <f t="shared" si="8"/>
        <v/>
      </c>
    </row>
    <row r="133" spans="1:7" x14ac:dyDescent="0.25">
      <c r="A133" s="91" t="str">
        <f t="shared" si="9"/>
        <v/>
      </c>
      <c r="B133" s="92" t="str">
        <f t="shared" si="10"/>
        <v/>
      </c>
      <c r="C133" s="93" t="str">
        <f t="shared" si="11"/>
        <v/>
      </c>
      <c r="D133" s="94" t="str">
        <f t="shared" si="12"/>
        <v/>
      </c>
      <c r="E133" s="94" t="str">
        <f t="shared" si="13"/>
        <v/>
      </c>
      <c r="F133" s="94" t="str">
        <f t="shared" si="14"/>
        <v/>
      </c>
      <c r="G133" s="93" t="str">
        <f t="shared" si="8"/>
        <v/>
      </c>
    </row>
    <row r="134" spans="1:7" x14ac:dyDescent="0.25">
      <c r="A134" s="91" t="str">
        <f t="shared" si="9"/>
        <v/>
      </c>
      <c r="B134" s="92" t="str">
        <f t="shared" si="10"/>
        <v/>
      </c>
      <c r="C134" s="93" t="str">
        <f t="shared" si="11"/>
        <v/>
      </c>
      <c r="D134" s="94" t="str">
        <f t="shared" si="12"/>
        <v/>
      </c>
      <c r="E134" s="94" t="str">
        <f t="shared" si="13"/>
        <v/>
      </c>
      <c r="F134" s="94" t="str">
        <f t="shared" si="14"/>
        <v/>
      </c>
      <c r="G134" s="93" t="str">
        <f t="shared" si="8"/>
        <v/>
      </c>
    </row>
    <row r="135" spans="1:7" x14ac:dyDescent="0.25">
      <c r="A135" s="91" t="str">
        <f t="shared" si="9"/>
        <v/>
      </c>
      <c r="B135" s="92" t="str">
        <f t="shared" si="10"/>
        <v/>
      </c>
      <c r="C135" s="93" t="str">
        <f t="shared" si="11"/>
        <v/>
      </c>
      <c r="D135" s="94" t="str">
        <f t="shared" si="12"/>
        <v/>
      </c>
      <c r="E135" s="94" t="str">
        <f t="shared" si="13"/>
        <v/>
      </c>
      <c r="F135" s="94" t="str">
        <f t="shared" si="14"/>
        <v/>
      </c>
      <c r="G135" s="93" t="str">
        <f t="shared" si="8"/>
        <v/>
      </c>
    </row>
    <row r="136" spans="1:7" x14ac:dyDescent="0.25">
      <c r="A136" s="91" t="str">
        <f t="shared" si="9"/>
        <v/>
      </c>
      <c r="B136" s="92" t="str">
        <f t="shared" si="10"/>
        <v/>
      </c>
      <c r="C136" s="93" t="str">
        <f t="shared" si="11"/>
        <v/>
      </c>
      <c r="D136" s="94" t="str">
        <f t="shared" si="12"/>
        <v/>
      </c>
      <c r="E136" s="94" t="str">
        <f t="shared" si="13"/>
        <v/>
      </c>
      <c r="F136" s="94" t="str">
        <f t="shared" si="14"/>
        <v/>
      </c>
      <c r="G136" s="93" t="str">
        <f t="shared" si="8"/>
        <v/>
      </c>
    </row>
    <row r="137" spans="1:7" x14ac:dyDescent="0.25">
      <c r="A137" s="91" t="str">
        <f t="shared" si="9"/>
        <v/>
      </c>
      <c r="B137" s="92" t="str">
        <f t="shared" si="10"/>
        <v/>
      </c>
      <c r="C137" s="93" t="str">
        <f t="shared" si="11"/>
        <v/>
      </c>
      <c r="D137" s="94" t="str">
        <f t="shared" si="12"/>
        <v/>
      </c>
      <c r="E137" s="94" t="str">
        <f t="shared" si="13"/>
        <v/>
      </c>
      <c r="F137" s="94" t="str">
        <f t="shared" si="14"/>
        <v/>
      </c>
      <c r="G137" s="93" t="str">
        <f t="shared" si="8"/>
        <v/>
      </c>
    </row>
    <row r="138" spans="1:7" x14ac:dyDescent="0.25">
      <c r="A138" s="91" t="str">
        <f t="shared" si="9"/>
        <v/>
      </c>
      <c r="B138" s="92" t="str">
        <f t="shared" si="10"/>
        <v/>
      </c>
      <c r="C138" s="93" t="str">
        <f t="shared" si="11"/>
        <v/>
      </c>
      <c r="D138" s="94" t="str">
        <f t="shared" si="12"/>
        <v/>
      </c>
      <c r="E138" s="94" t="str">
        <f t="shared" si="13"/>
        <v/>
      </c>
      <c r="F138" s="94" t="str">
        <f t="shared" si="14"/>
        <v/>
      </c>
      <c r="G138" s="93" t="str">
        <f t="shared" si="8"/>
        <v/>
      </c>
    </row>
    <row r="139" spans="1:7" x14ac:dyDescent="0.25">
      <c r="A139" s="91" t="str">
        <f t="shared" si="9"/>
        <v/>
      </c>
      <c r="B139" s="92" t="str">
        <f t="shared" si="10"/>
        <v/>
      </c>
      <c r="C139" s="93" t="str">
        <f t="shared" si="11"/>
        <v/>
      </c>
      <c r="D139" s="94" t="str">
        <f t="shared" si="12"/>
        <v/>
      </c>
      <c r="E139" s="94" t="str">
        <f t="shared" si="13"/>
        <v/>
      </c>
      <c r="F139" s="94" t="str">
        <f t="shared" si="14"/>
        <v/>
      </c>
      <c r="G139" s="93" t="str">
        <f t="shared" si="8"/>
        <v/>
      </c>
    </row>
    <row r="140" spans="1:7" x14ac:dyDescent="0.25">
      <c r="A140" s="91" t="str">
        <f t="shared" si="9"/>
        <v/>
      </c>
      <c r="B140" s="92" t="str">
        <f t="shared" si="10"/>
        <v/>
      </c>
      <c r="C140" s="93" t="str">
        <f t="shared" si="11"/>
        <v/>
      </c>
      <c r="D140" s="94" t="str">
        <f t="shared" si="12"/>
        <v/>
      </c>
      <c r="E140" s="94" t="str">
        <f t="shared" si="13"/>
        <v/>
      </c>
      <c r="F140" s="94" t="str">
        <f t="shared" si="14"/>
        <v/>
      </c>
      <c r="G140" s="93" t="str">
        <f t="shared" si="8"/>
        <v/>
      </c>
    </row>
    <row r="141" spans="1:7" x14ac:dyDescent="0.25">
      <c r="A141" s="91" t="str">
        <f t="shared" si="9"/>
        <v/>
      </c>
      <c r="B141" s="92" t="str">
        <f t="shared" si="10"/>
        <v/>
      </c>
      <c r="C141" s="93" t="str">
        <f t="shared" si="11"/>
        <v/>
      </c>
      <c r="D141" s="94" t="str">
        <f t="shared" si="12"/>
        <v/>
      </c>
      <c r="E141" s="94" t="str">
        <f t="shared" si="13"/>
        <v/>
      </c>
      <c r="F141" s="94" t="str">
        <f t="shared" si="14"/>
        <v/>
      </c>
      <c r="G141" s="93" t="str">
        <f t="shared" si="8"/>
        <v/>
      </c>
    </row>
    <row r="142" spans="1:7" x14ac:dyDescent="0.25">
      <c r="A142" s="91" t="str">
        <f t="shared" si="9"/>
        <v/>
      </c>
      <c r="B142" s="92" t="str">
        <f t="shared" si="10"/>
        <v/>
      </c>
      <c r="C142" s="93" t="str">
        <f t="shared" si="11"/>
        <v/>
      </c>
      <c r="D142" s="94" t="str">
        <f t="shared" si="12"/>
        <v/>
      </c>
      <c r="E142" s="94" t="str">
        <f t="shared" si="13"/>
        <v/>
      </c>
      <c r="F142" s="94" t="str">
        <f t="shared" si="14"/>
        <v/>
      </c>
      <c r="G142" s="93" t="str">
        <f t="shared" si="8"/>
        <v/>
      </c>
    </row>
    <row r="143" spans="1:7" x14ac:dyDescent="0.25">
      <c r="A143" s="91" t="str">
        <f t="shared" si="9"/>
        <v/>
      </c>
      <c r="B143" s="92" t="str">
        <f t="shared" si="10"/>
        <v/>
      </c>
      <c r="C143" s="93" t="str">
        <f t="shared" si="11"/>
        <v/>
      </c>
      <c r="D143" s="94" t="str">
        <f t="shared" si="12"/>
        <v/>
      </c>
      <c r="E143" s="94" t="str">
        <f t="shared" si="13"/>
        <v/>
      </c>
      <c r="F143" s="94" t="str">
        <f t="shared" si="14"/>
        <v/>
      </c>
      <c r="G143" s="93" t="str">
        <f t="shared" si="8"/>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CB129-8BFE-482C-A16A-A8FFFEDE4FD4}">
  <dimension ref="A1:P143"/>
  <sheetViews>
    <sheetView zoomScaleNormal="100" workbookViewId="0">
      <selection activeCell="Z23" sqref="Z23"/>
    </sheetView>
  </sheetViews>
  <sheetFormatPr defaultRowHeight="15" x14ac:dyDescent="0.25"/>
  <cols>
    <col min="1" max="1" width="9.140625" style="70" customWidth="1"/>
    <col min="2" max="2" width="7.85546875" style="70" customWidth="1"/>
    <col min="3" max="3" width="14.7109375" style="70" customWidth="1"/>
    <col min="4" max="4" width="14.28515625" style="70" customWidth="1"/>
    <col min="5" max="6" width="14.7109375" style="70" customWidth="1"/>
    <col min="7" max="7" width="14.7109375" style="105" customWidth="1"/>
    <col min="8" max="257" width="9.140625" style="70" customWidth="1"/>
    <col min="258" max="258" width="7.85546875" style="70" customWidth="1"/>
    <col min="259" max="259" width="14.7109375" style="70" customWidth="1"/>
    <col min="260" max="260" width="14.28515625" style="70" customWidth="1"/>
    <col min="261" max="263" width="14.7109375" style="70" customWidth="1"/>
    <col min="264" max="513" width="9.140625" style="70" customWidth="1"/>
    <col min="514" max="514" width="7.85546875" style="70" customWidth="1"/>
    <col min="515" max="515" width="14.7109375" style="70" customWidth="1"/>
    <col min="516" max="516" width="14.28515625" style="70" customWidth="1"/>
    <col min="517" max="519" width="14.7109375" style="70" customWidth="1"/>
    <col min="520" max="769" width="9.140625" style="70" customWidth="1"/>
    <col min="770" max="770" width="7.85546875" style="70" customWidth="1"/>
    <col min="771" max="771" width="14.7109375" style="70" customWidth="1"/>
    <col min="772" max="772" width="14.28515625" style="70" customWidth="1"/>
    <col min="773" max="775" width="14.7109375" style="70" customWidth="1"/>
    <col min="776" max="1025" width="9.140625" style="70" customWidth="1"/>
    <col min="1026" max="1026" width="7.85546875" style="70" customWidth="1"/>
    <col min="1027" max="1027" width="14.7109375" style="70" customWidth="1"/>
    <col min="1028" max="1028" width="14.28515625" style="70" customWidth="1"/>
    <col min="1029" max="1031" width="14.7109375" style="70" customWidth="1"/>
    <col min="1032" max="1281" width="9.140625" style="70" customWidth="1"/>
    <col min="1282" max="1282" width="7.85546875" style="70" customWidth="1"/>
    <col min="1283" max="1283" width="14.7109375" style="70" customWidth="1"/>
    <col min="1284" max="1284" width="14.28515625" style="70" customWidth="1"/>
    <col min="1285" max="1287" width="14.7109375" style="70" customWidth="1"/>
    <col min="1288" max="1537" width="9.140625" style="70" customWidth="1"/>
    <col min="1538" max="1538" width="7.85546875" style="70" customWidth="1"/>
    <col min="1539" max="1539" width="14.7109375" style="70" customWidth="1"/>
    <col min="1540" max="1540" width="14.28515625" style="70" customWidth="1"/>
    <col min="1541" max="1543" width="14.7109375" style="70" customWidth="1"/>
    <col min="1544" max="1793" width="9.140625" style="70" customWidth="1"/>
    <col min="1794" max="1794" width="7.85546875" style="70" customWidth="1"/>
    <col min="1795" max="1795" width="14.7109375" style="70" customWidth="1"/>
    <col min="1796" max="1796" width="14.28515625" style="70" customWidth="1"/>
    <col min="1797" max="1799" width="14.7109375" style="70" customWidth="1"/>
    <col min="1800" max="2049" width="9.140625" style="70" customWidth="1"/>
    <col min="2050" max="2050" width="7.85546875" style="70" customWidth="1"/>
    <col min="2051" max="2051" width="14.7109375" style="70" customWidth="1"/>
    <col min="2052" max="2052" width="14.28515625" style="70" customWidth="1"/>
    <col min="2053" max="2055" width="14.7109375" style="70" customWidth="1"/>
    <col min="2056" max="2305" width="9.140625" style="70" customWidth="1"/>
    <col min="2306" max="2306" width="7.85546875" style="70" customWidth="1"/>
    <col min="2307" max="2307" width="14.7109375" style="70" customWidth="1"/>
    <col min="2308" max="2308" width="14.28515625" style="70" customWidth="1"/>
    <col min="2309" max="2311" width="14.7109375" style="70" customWidth="1"/>
    <col min="2312" max="2561" width="9.140625" style="70" customWidth="1"/>
    <col min="2562" max="2562" width="7.85546875" style="70" customWidth="1"/>
    <col min="2563" max="2563" width="14.7109375" style="70" customWidth="1"/>
    <col min="2564" max="2564" width="14.28515625" style="70" customWidth="1"/>
    <col min="2565" max="2567" width="14.7109375" style="70" customWidth="1"/>
    <col min="2568" max="2817" width="9.140625" style="70" customWidth="1"/>
    <col min="2818" max="2818" width="7.85546875" style="70" customWidth="1"/>
    <col min="2819" max="2819" width="14.7109375" style="70" customWidth="1"/>
    <col min="2820" max="2820" width="14.28515625" style="70" customWidth="1"/>
    <col min="2821" max="2823" width="14.7109375" style="70" customWidth="1"/>
    <col min="2824" max="3073" width="9.140625" style="70" customWidth="1"/>
    <col min="3074" max="3074" width="7.85546875" style="70" customWidth="1"/>
    <col min="3075" max="3075" width="14.7109375" style="70" customWidth="1"/>
    <col min="3076" max="3076" width="14.28515625" style="70" customWidth="1"/>
    <col min="3077" max="3079" width="14.7109375" style="70" customWidth="1"/>
    <col min="3080" max="3329" width="9.140625" style="70" customWidth="1"/>
    <col min="3330" max="3330" width="7.85546875" style="70" customWidth="1"/>
    <col min="3331" max="3331" width="14.7109375" style="70" customWidth="1"/>
    <col min="3332" max="3332" width="14.28515625" style="70" customWidth="1"/>
    <col min="3333" max="3335" width="14.7109375" style="70" customWidth="1"/>
    <col min="3336" max="3585" width="9.140625" style="70" customWidth="1"/>
    <col min="3586" max="3586" width="7.85546875" style="70" customWidth="1"/>
    <col min="3587" max="3587" width="14.7109375" style="70" customWidth="1"/>
    <col min="3588" max="3588" width="14.28515625" style="70" customWidth="1"/>
    <col min="3589" max="3591" width="14.7109375" style="70" customWidth="1"/>
    <col min="3592" max="3841" width="9.140625" style="70" customWidth="1"/>
    <col min="3842" max="3842" width="7.85546875" style="70" customWidth="1"/>
    <col min="3843" max="3843" width="14.7109375" style="70" customWidth="1"/>
    <col min="3844" max="3844" width="14.28515625" style="70" customWidth="1"/>
    <col min="3845" max="3847" width="14.7109375" style="70" customWidth="1"/>
    <col min="3848" max="4097" width="9.140625" style="70" customWidth="1"/>
    <col min="4098" max="4098" width="7.85546875" style="70" customWidth="1"/>
    <col min="4099" max="4099" width="14.7109375" style="70" customWidth="1"/>
    <col min="4100" max="4100" width="14.28515625" style="70" customWidth="1"/>
    <col min="4101" max="4103" width="14.7109375" style="70" customWidth="1"/>
    <col min="4104" max="4353" width="9.140625" style="70" customWidth="1"/>
    <col min="4354" max="4354" width="7.85546875" style="70" customWidth="1"/>
    <col min="4355" max="4355" width="14.7109375" style="70" customWidth="1"/>
    <col min="4356" max="4356" width="14.28515625" style="70" customWidth="1"/>
    <col min="4357" max="4359" width="14.7109375" style="70" customWidth="1"/>
    <col min="4360" max="4609" width="9.140625" style="70" customWidth="1"/>
    <col min="4610" max="4610" width="7.85546875" style="70" customWidth="1"/>
    <col min="4611" max="4611" width="14.7109375" style="70" customWidth="1"/>
    <col min="4612" max="4612" width="14.28515625" style="70" customWidth="1"/>
    <col min="4613" max="4615" width="14.7109375" style="70" customWidth="1"/>
    <col min="4616" max="4865" width="9.140625" style="70" customWidth="1"/>
    <col min="4866" max="4866" width="7.85546875" style="70" customWidth="1"/>
    <col min="4867" max="4867" width="14.7109375" style="70" customWidth="1"/>
    <col min="4868" max="4868" width="14.28515625" style="70" customWidth="1"/>
    <col min="4869" max="4871" width="14.7109375" style="70" customWidth="1"/>
    <col min="4872" max="5121" width="9.140625" style="70" customWidth="1"/>
    <col min="5122" max="5122" width="7.85546875" style="70" customWidth="1"/>
    <col min="5123" max="5123" width="14.7109375" style="70" customWidth="1"/>
    <col min="5124" max="5124" width="14.28515625" style="70" customWidth="1"/>
    <col min="5125" max="5127" width="14.7109375" style="70" customWidth="1"/>
    <col min="5128" max="5377" width="9.140625" style="70" customWidth="1"/>
    <col min="5378" max="5378" width="7.85546875" style="70" customWidth="1"/>
    <col min="5379" max="5379" width="14.7109375" style="70" customWidth="1"/>
    <col min="5380" max="5380" width="14.28515625" style="70" customWidth="1"/>
    <col min="5381" max="5383" width="14.7109375" style="70" customWidth="1"/>
    <col min="5384" max="5633" width="9.140625" style="70" customWidth="1"/>
    <col min="5634" max="5634" width="7.85546875" style="70" customWidth="1"/>
    <col min="5635" max="5635" width="14.7109375" style="70" customWidth="1"/>
    <col min="5636" max="5636" width="14.28515625" style="70" customWidth="1"/>
    <col min="5637" max="5639" width="14.7109375" style="70" customWidth="1"/>
    <col min="5640" max="5889" width="9.140625" style="70" customWidth="1"/>
    <col min="5890" max="5890" width="7.85546875" style="70" customWidth="1"/>
    <col min="5891" max="5891" width="14.7109375" style="70" customWidth="1"/>
    <col min="5892" max="5892" width="14.28515625" style="70" customWidth="1"/>
    <col min="5893" max="5895" width="14.7109375" style="70" customWidth="1"/>
    <col min="5896" max="6145" width="9.140625" style="70" customWidth="1"/>
    <col min="6146" max="6146" width="7.85546875" style="70" customWidth="1"/>
    <col min="6147" max="6147" width="14.7109375" style="70" customWidth="1"/>
    <col min="6148" max="6148" width="14.28515625" style="70" customWidth="1"/>
    <col min="6149" max="6151" width="14.7109375" style="70" customWidth="1"/>
    <col min="6152" max="6401" width="9.140625" style="70" customWidth="1"/>
    <col min="6402" max="6402" width="7.85546875" style="70" customWidth="1"/>
    <col min="6403" max="6403" width="14.7109375" style="70" customWidth="1"/>
    <col min="6404" max="6404" width="14.28515625" style="70" customWidth="1"/>
    <col min="6405" max="6407" width="14.7109375" style="70" customWidth="1"/>
    <col min="6408" max="6657" width="9.140625" style="70" customWidth="1"/>
    <col min="6658" max="6658" width="7.85546875" style="70" customWidth="1"/>
    <col min="6659" max="6659" width="14.7109375" style="70" customWidth="1"/>
    <col min="6660" max="6660" width="14.28515625" style="70" customWidth="1"/>
    <col min="6661" max="6663" width="14.7109375" style="70" customWidth="1"/>
    <col min="6664" max="6913" width="9.140625" style="70" customWidth="1"/>
    <col min="6914" max="6914" width="7.85546875" style="70" customWidth="1"/>
    <col min="6915" max="6915" width="14.7109375" style="70" customWidth="1"/>
    <col min="6916" max="6916" width="14.28515625" style="70" customWidth="1"/>
    <col min="6917" max="6919" width="14.7109375" style="70" customWidth="1"/>
    <col min="6920" max="7169" width="9.140625" style="70" customWidth="1"/>
    <col min="7170" max="7170" width="7.85546875" style="70" customWidth="1"/>
    <col min="7171" max="7171" width="14.7109375" style="70" customWidth="1"/>
    <col min="7172" max="7172" width="14.28515625" style="70" customWidth="1"/>
    <col min="7173" max="7175" width="14.7109375" style="70" customWidth="1"/>
    <col min="7176" max="7425" width="9.140625" style="70" customWidth="1"/>
    <col min="7426" max="7426" width="7.85546875" style="70" customWidth="1"/>
    <col min="7427" max="7427" width="14.7109375" style="70" customWidth="1"/>
    <col min="7428" max="7428" width="14.28515625" style="70" customWidth="1"/>
    <col min="7429" max="7431" width="14.7109375" style="70" customWidth="1"/>
    <col min="7432" max="7681" width="9.140625" style="70" customWidth="1"/>
    <col min="7682" max="7682" width="7.85546875" style="70" customWidth="1"/>
    <col min="7683" max="7683" width="14.7109375" style="70" customWidth="1"/>
    <col min="7684" max="7684" width="14.28515625" style="70" customWidth="1"/>
    <col min="7685" max="7687" width="14.7109375" style="70" customWidth="1"/>
    <col min="7688" max="7937" width="9.140625" style="70" customWidth="1"/>
    <col min="7938" max="7938" width="7.85546875" style="70" customWidth="1"/>
    <col min="7939" max="7939" width="14.7109375" style="70" customWidth="1"/>
    <col min="7940" max="7940" width="14.28515625" style="70" customWidth="1"/>
    <col min="7941" max="7943" width="14.7109375" style="70" customWidth="1"/>
    <col min="7944" max="8193" width="9.140625" style="70" customWidth="1"/>
    <col min="8194" max="8194" width="7.85546875" style="70" customWidth="1"/>
    <col min="8195" max="8195" width="14.7109375" style="70" customWidth="1"/>
    <col min="8196" max="8196" width="14.28515625" style="70" customWidth="1"/>
    <col min="8197" max="8199" width="14.7109375" style="70" customWidth="1"/>
    <col min="8200" max="8449" width="9.140625" style="70" customWidth="1"/>
    <col min="8450" max="8450" width="7.85546875" style="70" customWidth="1"/>
    <col min="8451" max="8451" width="14.7109375" style="70" customWidth="1"/>
    <col min="8452" max="8452" width="14.28515625" style="70" customWidth="1"/>
    <col min="8453" max="8455" width="14.7109375" style="70" customWidth="1"/>
    <col min="8456" max="8705" width="9.140625" style="70" customWidth="1"/>
    <col min="8706" max="8706" width="7.85546875" style="70" customWidth="1"/>
    <col min="8707" max="8707" width="14.7109375" style="70" customWidth="1"/>
    <col min="8708" max="8708" width="14.28515625" style="70" customWidth="1"/>
    <col min="8709" max="8711" width="14.7109375" style="70" customWidth="1"/>
    <col min="8712" max="8961" width="9.140625" style="70" customWidth="1"/>
    <col min="8962" max="8962" width="7.85546875" style="70" customWidth="1"/>
    <col min="8963" max="8963" width="14.7109375" style="70" customWidth="1"/>
    <col min="8964" max="8964" width="14.28515625" style="70" customWidth="1"/>
    <col min="8965" max="8967" width="14.7109375" style="70" customWidth="1"/>
    <col min="8968" max="9217" width="9.140625" style="70" customWidth="1"/>
    <col min="9218" max="9218" width="7.85546875" style="70" customWidth="1"/>
    <col min="9219" max="9219" width="14.7109375" style="70" customWidth="1"/>
    <col min="9220" max="9220" width="14.28515625" style="70" customWidth="1"/>
    <col min="9221" max="9223" width="14.7109375" style="70" customWidth="1"/>
    <col min="9224" max="9473" width="9.140625" style="70" customWidth="1"/>
    <col min="9474" max="9474" width="7.85546875" style="70" customWidth="1"/>
    <col min="9475" max="9475" width="14.7109375" style="70" customWidth="1"/>
    <col min="9476" max="9476" width="14.28515625" style="70" customWidth="1"/>
    <col min="9477" max="9479" width="14.7109375" style="70" customWidth="1"/>
    <col min="9480" max="9729" width="9.140625" style="70" customWidth="1"/>
    <col min="9730" max="9730" width="7.85546875" style="70" customWidth="1"/>
    <col min="9731" max="9731" width="14.7109375" style="70" customWidth="1"/>
    <col min="9732" max="9732" width="14.28515625" style="70" customWidth="1"/>
    <col min="9733" max="9735" width="14.7109375" style="70" customWidth="1"/>
    <col min="9736" max="9985" width="9.140625" style="70" customWidth="1"/>
    <col min="9986" max="9986" width="7.85546875" style="70" customWidth="1"/>
    <col min="9987" max="9987" width="14.7109375" style="70" customWidth="1"/>
    <col min="9988" max="9988" width="14.28515625" style="70" customWidth="1"/>
    <col min="9989" max="9991" width="14.7109375" style="70" customWidth="1"/>
    <col min="9992" max="10241" width="9.140625" style="70" customWidth="1"/>
    <col min="10242" max="10242" width="7.85546875" style="70" customWidth="1"/>
    <col min="10243" max="10243" width="14.7109375" style="70" customWidth="1"/>
    <col min="10244" max="10244" width="14.28515625" style="70" customWidth="1"/>
    <col min="10245" max="10247" width="14.7109375" style="70" customWidth="1"/>
    <col min="10248" max="10497" width="9.140625" style="70" customWidth="1"/>
    <col min="10498" max="10498" width="7.85546875" style="70" customWidth="1"/>
    <col min="10499" max="10499" width="14.7109375" style="70" customWidth="1"/>
    <col min="10500" max="10500" width="14.28515625" style="70" customWidth="1"/>
    <col min="10501" max="10503" width="14.7109375" style="70" customWidth="1"/>
    <col min="10504" max="10753" width="9.140625" style="70" customWidth="1"/>
    <col min="10754" max="10754" width="7.85546875" style="70" customWidth="1"/>
    <col min="10755" max="10755" width="14.7109375" style="70" customWidth="1"/>
    <col min="10756" max="10756" width="14.28515625" style="70" customWidth="1"/>
    <col min="10757" max="10759" width="14.7109375" style="70" customWidth="1"/>
    <col min="10760" max="11009" width="9.140625" style="70" customWidth="1"/>
    <col min="11010" max="11010" width="7.85546875" style="70" customWidth="1"/>
    <col min="11011" max="11011" width="14.7109375" style="70" customWidth="1"/>
    <col min="11012" max="11012" width="14.28515625" style="70" customWidth="1"/>
    <col min="11013" max="11015" width="14.7109375" style="70" customWidth="1"/>
    <col min="11016" max="11265" width="9.140625" style="70" customWidth="1"/>
    <col min="11266" max="11266" width="7.85546875" style="70" customWidth="1"/>
    <col min="11267" max="11267" width="14.7109375" style="70" customWidth="1"/>
    <col min="11268" max="11268" width="14.28515625" style="70" customWidth="1"/>
    <col min="11269" max="11271" width="14.7109375" style="70" customWidth="1"/>
    <col min="11272" max="11521" width="9.140625" style="70" customWidth="1"/>
    <col min="11522" max="11522" width="7.85546875" style="70" customWidth="1"/>
    <col min="11523" max="11523" width="14.7109375" style="70" customWidth="1"/>
    <col min="11524" max="11524" width="14.28515625" style="70" customWidth="1"/>
    <col min="11525" max="11527" width="14.7109375" style="70" customWidth="1"/>
    <col min="11528" max="11777" width="9.140625" style="70" customWidth="1"/>
    <col min="11778" max="11778" width="7.85546875" style="70" customWidth="1"/>
    <col min="11779" max="11779" width="14.7109375" style="70" customWidth="1"/>
    <col min="11780" max="11780" width="14.28515625" style="70" customWidth="1"/>
    <col min="11781" max="11783" width="14.7109375" style="70" customWidth="1"/>
    <col min="11784" max="12033" width="9.140625" style="70" customWidth="1"/>
    <col min="12034" max="12034" width="7.85546875" style="70" customWidth="1"/>
    <col min="12035" max="12035" width="14.7109375" style="70" customWidth="1"/>
    <col min="12036" max="12036" width="14.28515625" style="70" customWidth="1"/>
    <col min="12037" max="12039" width="14.7109375" style="70" customWidth="1"/>
    <col min="12040" max="12289" width="9.140625" style="70" customWidth="1"/>
    <col min="12290" max="12290" width="7.85546875" style="70" customWidth="1"/>
    <col min="12291" max="12291" width="14.7109375" style="70" customWidth="1"/>
    <col min="12292" max="12292" width="14.28515625" style="70" customWidth="1"/>
    <col min="12293" max="12295" width="14.7109375" style="70" customWidth="1"/>
    <col min="12296" max="12545" width="9.140625" style="70" customWidth="1"/>
    <col min="12546" max="12546" width="7.85546875" style="70" customWidth="1"/>
    <col min="12547" max="12547" width="14.7109375" style="70" customWidth="1"/>
    <col min="12548" max="12548" width="14.28515625" style="70" customWidth="1"/>
    <col min="12549" max="12551" width="14.7109375" style="70" customWidth="1"/>
    <col min="12552" max="12801" width="9.140625" style="70" customWidth="1"/>
    <col min="12802" max="12802" width="7.85546875" style="70" customWidth="1"/>
    <col min="12803" max="12803" width="14.7109375" style="70" customWidth="1"/>
    <col min="12804" max="12804" width="14.28515625" style="70" customWidth="1"/>
    <col min="12805" max="12807" width="14.7109375" style="70" customWidth="1"/>
    <col min="12808" max="13057" width="9.140625" style="70" customWidth="1"/>
    <col min="13058" max="13058" width="7.85546875" style="70" customWidth="1"/>
    <col min="13059" max="13059" width="14.7109375" style="70" customWidth="1"/>
    <col min="13060" max="13060" width="14.28515625" style="70" customWidth="1"/>
    <col min="13061" max="13063" width="14.7109375" style="70" customWidth="1"/>
    <col min="13064" max="13313" width="9.140625" style="70" customWidth="1"/>
    <col min="13314" max="13314" width="7.85546875" style="70" customWidth="1"/>
    <col min="13315" max="13315" width="14.7109375" style="70" customWidth="1"/>
    <col min="13316" max="13316" width="14.28515625" style="70" customWidth="1"/>
    <col min="13317" max="13319" width="14.7109375" style="70" customWidth="1"/>
    <col min="13320" max="13569" width="9.140625" style="70" customWidth="1"/>
    <col min="13570" max="13570" width="7.85546875" style="70" customWidth="1"/>
    <col min="13571" max="13571" width="14.7109375" style="70" customWidth="1"/>
    <col min="13572" max="13572" width="14.28515625" style="70" customWidth="1"/>
    <col min="13573" max="13575" width="14.7109375" style="70" customWidth="1"/>
    <col min="13576" max="13825" width="9.140625" style="70" customWidth="1"/>
    <col min="13826" max="13826" width="7.85546875" style="70" customWidth="1"/>
    <col min="13827" max="13827" width="14.7109375" style="70" customWidth="1"/>
    <col min="13828" max="13828" width="14.28515625" style="70" customWidth="1"/>
    <col min="13829" max="13831" width="14.7109375" style="70" customWidth="1"/>
    <col min="13832" max="14081" width="9.140625" style="70" customWidth="1"/>
    <col min="14082" max="14082" width="7.85546875" style="70" customWidth="1"/>
    <col min="14083" max="14083" width="14.7109375" style="70" customWidth="1"/>
    <col min="14084" max="14084" width="14.28515625" style="70" customWidth="1"/>
    <col min="14085" max="14087" width="14.7109375" style="70" customWidth="1"/>
    <col min="14088" max="14337" width="9.140625" style="70" customWidth="1"/>
    <col min="14338" max="14338" width="7.85546875" style="70" customWidth="1"/>
    <col min="14339" max="14339" width="14.7109375" style="70" customWidth="1"/>
    <col min="14340" max="14340" width="14.28515625" style="70" customWidth="1"/>
    <col min="14341" max="14343" width="14.7109375" style="70" customWidth="1"/>
    <col min="14344" max="14593" width="9.140625" style="70" customWidth="1"/>
    <col min="14594" max="14594" width="7.85546875" style="70" customWidth="1"/>
    <col min="14595" max="14595" width="14.7109375" style="70" customWidth="1"/>
    <col min="14596" max="14596" width="14.28515625" style="70" customWidth="1"/>
    <col min="14597" max="14599" width="14.7109375" style="70" customWidth="1"/>
    <col min="14600" max="14849" width="9.140625" style="70" customWidth="1"/>
    <col min="14850" max="14850" width="7.85546875" style="70" customWidth="1"/>
    <col min="14851" max="14851" width="14.7109375" style="70" customWidth="1"/>
    <col min="14852" max="14852" width="14.28515625" style="70" customWidth="1"/>
    <col min="14853" max="14855" width="14.7109375" style="70" customWidth="1"/>
    <col min="14856" max="15105" width="9.140625" style="70" customWidth="1"/>
    <col min="15106" max="15106" width="7.85546875" style="70" customWidth="1"/>
    <col min="15107" max="15107" width="14.7109375" style="70" customWidth="1"/>
    <col min="15108" max="15108" width="14.28515625" style="70" customWidth="1"/>
    <col min="15109" max="15111" width="14.7109375" style="70" customWidth="1"/>
    <col min="15112" max="15361" width="9.140625" style="70" customWidth="1"/>
    <col min="15362" max="15362" width="7.85546875" style="70" customWidth="1"/>
    <col min="15363" max="15363" width="14.7109375" style="70" customWidth="1"/>
    <col min="15364" max="15364" width="14.28515625" style="70" customWidth="1"/>
    <col min="15365" max="15367" width="14.7109375" style="70" customWidth="1"/>
    <col min="15368" max="15617" width="9.140625" style="70" customWidth="1"/>
    <col min="15618" max="15618" width="7.85546875" style="70" customWidth="1"/>
    <col min="15619" max="15619" width="14.7109375" style="70" customWidth="1"/>
    <col min="15620" max="15620" width="14.28515625" style="70" customWidth="1"/>
    <col min="15621" max="15623" width="14.7109375" style="70" customWidth="1"/>
    <col min="15624" max="15873" width="9.140625" style="70" customWidth="1"/>
    <col min="15874" max="15874" width="7.85546875" style="70" customWidth="1"/>
    <col min="15875" max="15875" width="14.7109375" style="70" customWidth="1"/>
    <col min="15876" max="15876" width="14.28515625" style="70" customWidth="1"/>
    <col min="15877" max="15879" width="14.7109375" style="70" customWidth="1"/>
    <col min="15880" max="16129" width="9.140625" style="70" customWidth="1"/>
    <col min="16130" max="16130" width="7.85546875" style="70" customWidth="1"/>
    <col min="16131" max="16131" width="14.7109375" style="70" customWidth="1"/>
    <col min="16132" max="16132" width="14.28515625" style="70" customWidth="1"/>
    <col min="16133" max="16135" width="14.7109375" style="70" customWidth="1"/>
    <col min="16136" max="16384" width="9.140625" style="70" customWidth="1"/>
  </cols>
  <sheetData>
    <row r="1" spans="1:16" x14ac:dyDescent="0.25">
      <c r="A1" s="68"/>
      <c r="B1" s="68"/>
      <c r="C1" s="68"/>
      <c r="D1" s="68"/>
      <c r="E1" s="68"/>
      <c r="F1" s="68"/>
      <c r="G1" s="228" t="s">
        <v>89</v>
      </c>
    </row>
    <row r="2" spans="1:16" x14ac:dyDescent="0.25">
      <c r="A2" s="68"/>
      <c r="B2" s="68"/>
      <c r="C2" s="68"/>
      <c r="D2" s="68"/>
      <c r="E2" s="68"/>
      <c r="F2" s="71"/>
      <c r="G2" s="170" t="s">
        <v>90</v>
      </c>
    </row>
    <row r="3" spans="1:16" x14ac:dyDescent="0.25">
      <c r="A3" s="68"/>
      <c r="B3" s="68"/>
      <c r="C3" s="68"/>
      <c r="D3" s="68"/>
      <c r="E3" s="68"/>
      <c r="F3" s="71"/>
      <c r="G3" s="174"/>
    </row>
    <row r="4" spans="1:16" ht="21" x14ac:dyDescent="0.35">
      <c r="A4" s="68"/>
      <c r="B4" s="101" t="s">
        <v>81</v>
      </c>
      <c r="C4" s="68"/>
      <c r="D4" s="68"/>
      <c r="E4" s="102"/>
      <c r="F4" s="101"/>
      <c r="G4" s="172"/>
      <c r="K4" s="105"/>
      <c r="L4" s="171"/>
    </row>
    <row r="5" spans="1:16" x14ac:dyDescent="0.25">
      <c r="A5" s="68"/>
      <c r="B5" s="68"/>
      <c r="C5" s="68"/>
      <c r="D5" s="68"/>
      <c r="E5" s="68"/>
      <c r="F5" s="93"/>
      <c r="G5" s="175"/>
      <c r="K5" s="108"/>
      <c r="L5" s="171"/>
    </row>
    <row r="6" spans="1:16" x14ac:dyDescent="0.25">
      <c r="A6" s="68"/>
      <c r="B6" s="109" t="s">
        <v>56</v>
      </c>
      <c r="C6" s="110"/>
      <c r="D6" s="111"/>
      <c r="E6" s="176">
        <v>46023</v>
      </c>
      <c r="F6" s="112"/>
      <c r="G6" s="175"/>
      <c r="K6" s="113"/>
      <c r="L6" s="113"/>
    </row>
    <row r="7" spans="1:16" x14ac:dyDescent="0.25">
      <c r="A7" s="68"/>
      <c r="B7" s="119" t="s">
        <v>58</v>
      </c>
      <c r="C7" s="92"/>
      <c r="E7" s="136">
        <v>12</v>
      </c>
      <c r="F7" s="120" t="s">
        <v>59</v>
      </c>
      <c r="G7" s="175"/>
      <c r="J7" s="177"/>
      <c r="K7" s="96"/>
      <c r="L7" s="96"/>
    </row>
    <row r="8" spans="1:16" x14ac:dyDescent="0.25">
      <c r="A8" s="68"/>
      <c r="B8" s="119" t="s">
        <v>66</v>
      </c>
      <c r="C8" s="92"/>
      <c r="D8" s="125">
        <f>E6-1</f>
        <v>46022</v>
      </c>
      <c r="E8" s="149">
        <v>20330</v>
      </c>
      <c r="F8" s="120" t="s">
        <v>62</v>
      </c>
      <c r="G8" s="175"/>
      <c r="J8" s="177"/>
      <c r="K8" s="96"/>
      <c r="L8" s="96"/>
    </row>
    <row r="9" spans="1:16" x14ac:dyDescent="0.25">
      <c r="A9" s="68"/>
      <c r="B9" s="119" t="s">
        <v>67</v>
      </c>
      <c r="C9" s="92"/>
      <c r="D9" s="125">
        <f>EOMONTH(D8,E7)</f>
        <v>46387</v>
      </c>
      <c r="E9" s="149">
        <v>0</v>
      </c>
      <c r="F9" s="120" t="s">
        <v>62</v>
      </c>
      <c r="G9" s="175"/>
      <c r="J9" s="177"/>
      <c r="K9" s="96"/>
      <c r="L9" s="96"/>
    </row>
    <row r="10" spans="1:16" x14ac:dyDescent="0.25">
      <c r="A10" s="68"/>
      <c r="B10" s="119" t="s">
        <v>65</v>
      </c>
      <c r="C10" s="92"/>
      <c r="E10" s="229">
        <v>1</v>
      </c>
      <c r="F10" s="120"/>
      <c r="G10" s="175"/>
      <c r="J10" s="177"/>
      <c r="K10" s="85"/>
      <c r="L10" s="85"/>
    </row>
    <row r="11" spans="1:16" x14ac:dyDescent="0.25">
      <c r="A11" s="68"/>
      <c r="B11" s="179" t="s">
        <v>91</v>
      </c>
      <c r="C11" s="180"/>
      <c r="D11" s="181"/>
      <c r="E11" s="182">
        <v>5.6000000000000001E-2</v>
      </c>
      <c r="F11" s="183"/>
      <c r="G11" s="184"/>
      <c r="K11" s="96"/>
      <c r="L11" s="96"/>
      <c r="M11" s="85"/>
      <c r="P11" s="185"/>
    </row>
    <row r="12" spans="1:16" x14ac:dyDescent="0.25">
      <c r="A12" s="68"/>
      <c r="B12" s="136"/>
      <c r="C12" s="92"/>
      <c r="E12" s="137"/>
      <c r="F12" s="136"/>
      <c r="G12" s="184"/>
      <c r="K12" s="96"/>
      <c r="L12" s="96"/>
      <c r="M12" s="85"/>
    </row>
    <row r="13" spans="1:16" x14ac:dyDescent="0.25">
      <c r="G13" s="171"/>
      <c r="L13" s="96"/>
      <c r="M13" s="85"/>
    </row>
    <row r="14" spans="1:16" ht="15.75" customHeight="1" thickBot="1" x14ac:dyDescent="0.3">
      <c r="A14" s="139" t="s">
        <v>69</v>
      </c>
      <c r="B14" s="139" t="s">
        <v>70</v>
      </c>
      <c r="C14" s="139" t="s">
        <v>71</v>
      </c>
      <c r="D14" s="139" t="s">
        <v>72</v>
      </c>
      <c r="E14" s="139" t="s">
        <v>73</v>
      </c>
      <c r="F14" s="139" t="s">
        <v>74</v>
      </c>
      <c r="G14" s="186" t="s">
        <v>75</v>
      </c>
      <c r="K14" s="96"/>
      <c r="L14" s="96"/>
      <c r="M14" s="85"/>
    </row>
    <row r="15" spans="1:16" x14ac:dyDescent="0.25">
      <c r="A15" s="91">
        <f>IF(B15="","",E6)</f>
        <v>46023</v>
      </c>
      <c r="B15" s="92">
        <f>IF(E7&gt;0,1,"")</f>
        <v>1</v>
      </c>
      <c r="C15" s="93">
        <f>IF(B15="","",E8)</f>
        <v>20330</v>
      </c>
      <c r="D15" s="94">
        <f t="shared" ref="D15:D78" si="0">IF(B15="","",IPMT($E$11/12,B15,$E$7,-$E$8,$E$9,0))</f>
        <v>94.873333333333335</v>
      </c>
      <c r="E15" s="94">
        <f t="shared" ref="E15:E78" si="1">IF(B15="","",PPMT($E$11/12,B15,$E$7,-$E$8,$E$9,0))</f>
        <v>1651.1216774916857</v>
      </c>
      <c r="F15" s="94">
        <f t="shared" ref="F15:F78" si="2">IF(B15="","",SUM(D15:E15))</f>
        <v>1745.9950108250191</v>
      </c>
      <c r="G15" s="93">
        <f t="shared" ref="G15:G78" si="3">IF(B15="","",SUM(C15)-SUM(E15))</f>
        <v>18678.878322508313</v>
      </c>
      <c r="K15" s="96"/>
      <c r="L15" s="96"/>
      <c r="M15" s="85"/>
    </row>
    <row r="16" spans="1:16" x14ac:dyDescent="0.25">
      <c r="A16" s="91">
        <f t="shared" ref="A16:A79" si="4">IF(B16="","",EDATE(A15,1))</f>
        <v>46054</v>
      </c>
      <c r="B16" s="92">
        <f t="shared" ref="B16:B79" si="5">IF(B15="","",IF(SUM(B15)+1&lt;=$E$7,SUM(B15)+1,""))</f>
        <v>2</v>
      </c>
      <c r="C16" s="93">
        <f t="shared" ref="C16:C79" si="6">IF(B16="","",G15)</f>
        <v>18678.878322508313</v>
      </c>
      <c r="D16" s="94">
        <f t="shared" si="0"/>
        <v>87.168098838372131</v>
      </c>
      <c r="E16" s="94">
        <f t="shared" si="1"/>
        <v>1658.826911986647</v>
      </c>
      <c r="F16" s="94">
        <f t="shared" si="2"/>
        <v>1745.9950108250191</v>
      </c>
      <c r="G16" s="93">
        <f t="shared" si="3"/>
        <v>17020.051410521668</v>
      </c>
      <c r="K16" s="96"/>
      <c r="L16" s="96"/>
      <c r="M16" s="85"/>
    </row>
    <row r="17" spans="1:13" x14ac:dyDescent="0.25">
      <c r="A17" s="91">
        <f t="shared" si="4"/>
        <v>46082</v>
      </c>
      <c r="B17" s="92">
        <f t="shared" si="5"/>
        <v>3</v>
      </c>
      <c r="C17" s="93">
        <f t="shared" si="6"/>
        <v>17020.051410521668</v>
      </c>
      <c r="D17" s="94">
        <f t="shared" si="0"/>
        <v>79.426906582434455</v>
      </c>
      <c r="E17" s="94">
        <f t="shared" si="1"/>
        <v>1666.5681042425845</v>
      </c>
      <c r="F17" s="94">
        <f t="shared" si="2"/>
        <v>1745.9950108250189</v>
      </c>
      <c r="G17" s="93">
        <f t="shared" si="3"/>
        <v>15353.483306279084</v>
      </c>
      <c r="K17" s="96"/>
      <c r="L17" s="96"/>
      <c r="M17" s="85"/>
    </row>
    <row r="18" spans="1:13" x14ac:dyDescent="0.25">
      <c r="A18" s="91">
        <f t="shared" si="4"/>
        <v>46113</v>
      </c>
      <c r="B18" s="92">
        <f t="shared" si="5"/>
        <v>4</v>
      </c>
      <c r="C18" s="93">
        <f t="shared" si="6"/>
        <v>15353.483306279084</v>
      </c>
      <c r="D18" s="94">
        <f t="shared" si="0"/>
        <v>71.64958876263573</v>
      </c>
      <c r="E18" s="94">
        <f t="shared" si="1"/>
        <v>1674.3454220623832</v>
      </c>
      <c r="F18" s="94">
        <f t="shared" si="2"/>
        <v>1745.9950108250189</v>
      </c>
      <c r="G18" s="93">
        <f t="shared" si="3"/>
        <v>13679.137884216701</v>
      </c>
      <c r="K18" s="96"/>
      <c r="L18" s="96"/>
      <c r="M18" s="85"/>
    </row>
    <row r="19" spans="1:13" x14ac:dyDescent="0.25">
      <c r="A19" s="91">
        <f t="shared" si="4"/>
        <v>46143</v>
      </c>
      <c r="B19" s="92">
        <f t="shared" si="5"/>
        <v>5</v>
      </c>
      <c r="C19" s="93">
        <f t="shared" si="6"/>
        <v>13679.137884216701</v>
      </c>
      <c r="D19" s="94">
        <f t="shared" si="0"/>
        <v>63.835976793011262</v>
      </c>
      <c r="E19" s="94">
        <f t="shared" si="1"/>
        <v>1682.1590340320079</v>
      </c>
      <c r="F19" s="94">
        <f t="shared" si="2"/>
        <v>1745.9950108250191</v>
      </c>
      <c r="G19" s="93">
        <f t="shared" si="3"/>
        <v>11996.978850184694</v>
      </c>
      <c r="K19" s="96"/>
      <c r="L19" s="96"/>
      <c r="M19" s="85"/>
    </row>
    <row r="20" spans="1:13" x14ac:dyDescent="0.25">
      <c r="A20" s="91">
        <f t="shared" si="4"/>
        <v>46174</v>
      </c>
      <c r="B20" s="92">
        <f t="shared" si="5"/>
        <v>6</v>
      </c>
      <c r="C20" s="93">
        <f t="shared" si="6"/>
        <v>11996.978850184694</v>
      </c>
      <c r="D20" s="94">
        <f t="shared" si="0"/>
        <v>55.985901300861883</v>
      </c>
      <c r="E20" s="94">
        <f t="shared" si="1"/>
        <v>1690.0091095241571</v>
      </c>
      <c r="F20" s="94">
        <f t="shared" si="2"/>
        <v>1745.9950108250191</v>
      </c>
      <c r="G20" s="93">
        <f t="shared" si="3"/>
        <v>10306.969740660537</v>
      </c>
      <c r="K20" s="96"/>
      <c r="L20" s="96"/>
      <c r="M20" s="85"/>
    </row>
    <row r="21" spans="1:13" x14ac:dyDescent="0.25">
      <c r="A21" s="91">
        <f t="shared" si="4"/>
        <v>46204</v>
      </c>
      <c r="B21" s="92">
        <f t="shared" si="5"/>
        <v>7</v>
      </c>
      <c r="C21" s="93">
        <f t="shared" si="6"/>
        <v>10306.969740660537</v>
      </c>
      <c r="D21" s="94">
        <f t="shared" si="0"/>
        <v>48.099192123082496</v>
      </c>
      <c r="E21" s="94">
        <f t="shared" si="1"/>
        <v>1697.8958187019366</v>
      </c>
      <c r="F21" s="94">
        <f t="shared" si="2"/>
        <v>1745.9950108250191</v>
      </c>
      <c r="G21" s="93">
        <f t="shared" si="3"/>
        <v>8609.0739219586012</v>
      </c>
      <c r="K21" s="96"/>
      <c r="L21" s="96"/>
      <c r="M21" s="85"/>
    </row>
    <row r="22" spans="1:13" x14ac:dyDescent="0.25">
      <c r="A22" s="91">
        <f t="shared" si="4"/>
        <v>46235</v>
      </c>
      <c r="B22" s="92">
        <f t="shared" si="5"/>
        <v>8</v>
      </c>
      <c r="C22" s="93">
        <f t="shared" si="6"/>
        <v>8609.0739219586012</v>
      </c>
      <c r="D22" s="94">
        <f t="shared" si="0"/>
        <v>40.175678302473457</v>
      </c>
      <c r="E22" s="94">
        <f t="shared" si="1"/>
        <v>1705.8193325225454</v>
      </c>
      <c r="F22" s="94">
        <f t="shared" si="2"/>
        <v>1745.9950108250189</v>
      </c>
      <c r="G22" s="93">
        <f t="shared" si="3"/>
        <v>6903.2545894360555</v>
      </c>
      <c r="K22" s="96"/>
      <c r="L22" s="96"/>
      <c r="M22" s="85"/>
    </row>
    <row r="23" spans="1:13" x14ac:dyDescent="0.25">
      <c r="A23" s="91">
        <f t="shared" si="4"/>
        <v>46266</v>
      </c>
      <c r="B23" s="92">
        <f t="shared" si="5"/>
        <v>9</v>
      </c>
      <c r="C23" s="93">
        <f t="shared" si="6"/>
        <v>6903.2545894360555</v>
      </c>
      <c r="D23" s="94">
        <f t="shared" si="0"/>
        <v>32.215188084034914</v>
      </c>
      <c r="E23" s="94">
        <f t="shared" si="1"/>
        <v>1713.7798227409842</v>
      </c>
      <c r="F23" s="94">
        <f t="shared" si="2"/>
        <v>1745.9950108250191</v>
      </c>
      <c r="G23" s="93">
        <f t="shared" si="3"/>
        <v>5189.4747666950716</v>
      </c>
      <c r="K23" s="96"/>
      <c r="L23" s="96"/>
      <c r="M23" s="85"/>
    </row>
    <row r="24" spans="1:13" x14ac:dyDescent="0.25">
      <c r="A24" s="91">
        <f t="shared" si="4"/>
        <v>46296</v>
      </c>
      <c r="B24" s="92">
        <f t="shared" si="5"/>
        <v>10</v>
      </c>
      <c r="C24" s="93">
        <f t="shared" si="6"/>
        <v>5189.4747666950716</v>
      </c>
      <c r="D24" s="94">
        <f t="shared" si="0"/>
        <v>24.217548911243654</v>
      </c>
      <c r="E24" s="94">
        <f t="shared" si="1"/>
        <v>1721.7774619137754</v>
      </c>
      <c r="F24" s="94">
        <f t="shared" si="2"/>
        <v>1745.9950108250191</v>
      </c>
      <c r="G24" s="93">
        <f t="shared" si="3"/>
        <v>3467.6973047812962</v>
      </c>
      <c r="K24" s="96"/>
      <c r="L24" s="96"/>
      <c r="M24" s="85"/>
    </row>
    <row r="25" spans="1:13" x14ac:dyDescent="0.25">
      <c r="A25" s="91">
        <f t="shared" si="4"/>
        <v>46327</v>
      </c>
      <c r="B25" s="92">
        <f t="shared" si="5"/>
        <v>11</v>
      </c>
      <c r="C25" s="93">
        <f t="shared" si="6"/>
        <v>3467.6973047812962</v>
      </c>
      <c r="D25" s="94">
        <f t="shared" si="0"/>
        <v>16.182587422312697</v>
      </c>
      <c r="E25" s="94">
        <f t="shared" si="1"/>
        <v>1729.8124234027064</v>
      </c>
      <c r="F25" s="94">
        <f t="shared" si="2"/>
        <v>1745.9950108250191</v>
      </c>
      <c r="G25" s="93">
        <f t="shared" si="3"/>
        <v>1737.8848813785899</v>
      </c>
    </row>
    <row r="26" spans="1:13" x14ac:dyDescent="0.25">
      <c r="A26" s="91">
        <f t="shared" si="4"/>
        <v>46357</v>
      </c>
      <c r="B26" s="92">
        <f t="shared" si="5"/>
        <v>12</v>
      </c>
      <c r="C26" s="93">
        <f t="shared" si="6"/>
        <v>1737.8848813785899</v>
      </c>
      <c r="D26" s="94">
        <f t="shared" si="0"/>
        <v>8.1101294464334011</v>
      </c>
      <c r="E26" s="94">
        <f t="shared" si="1"/>
        <v>1737.8848813785855</v>
      </c>
      <c r="F26" s="94">
        <f t="shared" si="2"/>
        <v>1745.9950108250189</v>
      </c>
      <c r="G26" s="93">
        <f t="shared" si="3"/>
        <v>4.3200998334214091E-12</v>
      </c>
    </row>
    <row r="27" spans="1:13" x14ac:dyDescent="0.25">
      <c r="A27" s="91" t="str">
        <f t="shared" si="4"/>
        <v/>
      </c>
      <c r="B27" s="92" t="str">
        <f t="shared" si="5"/>
        <v/>
      </c>
      <c r="C27" s="93" t="str">
        <f t="shared" si="6"/>
        <v/>
      </c>
      <c r="D27" s="94" t="str">
        <f t="shared" si="0"/>
        <v/>
      </c>
      <c r="E27" s="94" t="str">
        <f t="shared" si="1"/>
        <v/>
      </c>
      <c r="F27" s="94" t="str">
        <f t="shared" si="2"/>
        <v/>
      </c>
      <c r="G27" s="93" t="str">
        <f t="shared" si="3"/>
        <v/>
      </c>
    </row>
    <row r="28" spans="1:13" x14ac:dyDescent="0.25">
      <c r="A28" s="91" t="str">
        <f t="shared" si="4"/>
        <v/>
      </c>
      <c r="B28" s="92" t="str">
        <f t="shared" si="5"/>
        <v/>
      </c>
      <c r="C28" s="93" t="str">
        <f t="shared" si="6"/>
        <v/>
      </c>
      <c r="D28" s="94" t="str">
        <f t="shared" si="0"/>
        <v/>
      </c>
      <c r="E28" s="94" t="str">
        <f t="shared" si="1"/>
        <v/>
      </c>
      <c r="F28" s="94" t="str">
        <f t="shared" si="2"/>
        <v/>
      </c>
      <c r="G28" s="93" t="str">
        <f t="shared" si="3"/>
        <v/>
      </c>
    </row>
    <row r="29" spans="1:13" x14ac:dyDescent="0.25">
      <c r="A29" s="91" t="str">
        <f t="shared" si="4"/>
        <v/>
      </c>
      <c r="B29" s="92" t="str">
        <f t="shared" si="5"/>
        <v/>
      </c>
      <c r="C29" s="93" t="str">
        <f t="shared" si="6"/>
        <v/>
      </c>
      <c r="D29" s="94" t="str">
        <f t="shared" si="0"/>
        <v/>
      </c>
      <c r="E29" s="94" t="str">
        <f t="shared" si="1"/>
        <v/>
      </c>
      <c r="F29" s="94" t="str">
        <f t="shared" si="2"/>
        <v/>
      </c>
      <c r="G29" s="93" t="str">
        <f t="shared" si="3"/>
        <v/>
      </c>
    </row>
    <row r="30" spans="1:13" x14ac:dyDescent="0.25">
      <c r="A30" s="91" t="str">
        <f t="shared" si="4"/>
        <v/>
      </c>
      <c r="B30" s="92" t="str">
        <f t="shared" si="5"/>
        <v/>
      </c>
      <c r="C30" s="93" t="str">
        <f t="shared" si="6"/>
        <v/>
      </c>
      <c r="D30" s="94" t="str">
        <f t="shared" si="0"/>
        <v/>
      </c>
      <c r="E30" s="94" t="str">
        <f t="shared" si="1"/>
        <v/>
      </c>
      <c r="F30" s="94" t="str">
        <f t="shared" si="2"/>
        <v/>
      </c>
      <c r="G30" s="93" t="str">
        <f t="shared" si="3"/>
        <v/>
      </c>
    </row>
    <row r="31" spans="1:13" x14ac:dyDescent="0.25">
      <c r="A31" s="91" t="str">
        <f t="shared" si="4"/>
        <v/>
      </c>
      <c r="B31" s="92" t="str">
        <f t="shared" si="5"/>
        <v/>
      </c>
      <c r="C31" s="93" t="str">
        <f t="shared" si="6"/>
        <v/>
      </c>
      <c r="D31" s="94" t="str">
        <f t="shared" si="0"/>
        <v/>
      </c>
      <c r="E31" s="94" t="str">
        <f t="shared" si="1"/>
        <v/>
      </c>
      <c r="F31" s="94" t="str">
        <f t="shared" si="2"/>
        <v/>
      </c>
      <c r="G31" s="93" t="str">
        <f t="shared" si="3"/>
        <v/>
      </c>
    </row>
    <row r="32" spans="1:13" x14ac:dyDescent="0.25">
      <c r="A32" s="91" t="str">
        <f t="shared" si="4"/>
        <v/>
      </c>
      <c r="B32" s="92" t="str">
        <f t="shared" si="5"/>
        <v/>
      </c>
      <c r="C32" s="93" t="str">
        <f t="shared" si="6"/>
        <v/>
      </c>
      <c r="D32" s="94" t="str">
        <f t="shared" si="0"/>
        <v/>
      </c>
      <c r="E32" s="94" t="str">
        <f t="shared" si="1"/>
        <v/>
      </c>
      <c r="F32" s="94" t="str">
        <f t="shared" si="2"/>
        <v/>
      </c>
      <c r="G32" s="93" t="str">
        <f t="shared" si="3"/>
        <v/>
      </c>
    </row>
    <row r="33" spans="1:7" x14ac:dyDescent="0.25">
      <c r="A33" s="91" t="str">
        <f t="shared" si="4"/>
        <v/>
      </c>
      <c r="B33" s="92" t="str">
        <f t="shared" si="5"/>
        <v/>
      </c>
      <c r="C33" s="93" t="str">
        <f t="shared" si="6"/>
        <v/>
      </c>
      <c r="D33" s="94" t="str">
        <f t="shared" si="0"/>
        <v/>
      </c>
      <c r="E33" s="94" t="str">
        <f t="shared" si="1"/>
        <v/>
      </c>
      <c r="F33" s="94" t="str">
        <f t="shared" si="2"/>
        <v/>
      </c>
      <c r="G33" s="93" t="str">
        <f t="shared" si="3"/>
        <v/>
      </c>
    </row>
    <row r="34" spans="1:7" x14ac:dyDescent="0.25">
      <c r="A34" s="91" t="str">
        <f t="shared" si="4"/>
        <v/>
      </c>
      <c r="B34" s="92" t="str">
        <f t="shared" si="5"/>
        <v/>
      </c>
      <c r="C34" s="93" t="str">
        <f t="shared" si="6"/>
        <v/>
      </c>
      <c r="D34" s="94" t="str">
        <f t="shared" si="0"/>
        <v/>
      </c>
      <c r="E34" s="94" t="str">
        <f t="shared" si="1"/>
        <v/>
      </c>
      <c r="F34" s="94" t="str">
        <f t="shared" si="2"/>
        <v/>
      </c>
      <c r="G34" s="93" t="str">
        <f t="shared" si="3"/>
        <v/>
      </c>
    </row>
    <row r="35" spans="1:7" x14ac:dyDescent="0.25">
      <c r="A35" s="91" t="str">
        <f t="shared" si="4"/>
        <v/>
      </c>
      <c r="B35" s="92" t="str">
        <f t="shared" si="5"/>
        <v/>
      </c>
      <c r="C35" s="93" t="str">
        <f t="shared" si="6"/>
        <v/>
      </c>
      <c r="D35" s="94" t="str">
        <f t="shared" si="0"/>
        <v/>
      </c>
      <c r="E35" s="94" t="str">
        <f t="shared" si="1"/>
        <v/>
      </c>
      <c r="F35" s="94" t="str">
        <f t="shared" si="2"/>
        <v/>
      </c>
      <c r="G35" s="93" t="str">
        <f t="shared" si="3"/>
        <v/>
      </c>
    </row>
    <row r="36" spans="1:7" x14ac:dyDescent="0.25">
      <c r="A36" s="91" t="str">
        <f t="shared" si="4"/>
        <v/>
      </c>
      <c r="B36" s="92" t="str">
        <f t="shared" si="5"/>
        <v/>
      </c>
      <c r="C36" s="93" t="str">
        <f t="shared" si="6"/>
        <v/>
      </c>
      <c r="D36" s="94" t="str">
        <f t="shared" si="0"/>
        <v/>
      </c>
      <c r="E36" s="94" t="str">
        <f t="shared" si="1"/>
        <v/>
      </c>
      <c r="F36" s="94" t="str">
        <f t="shared" si="2"/>
        <v/>
      </c>
      <c r="G36" s="93" t="str">
        <f t="shared" si="3"/>
        <v/>
      </c>
    </row>
    <row r="37" spans="1:7" x14ac:dyDescent="0.25">
      <c r="A37" s="91" t="str">
        <f t="shared" si="4"/>
        <v/>
      </c>
      <c r="B37" s="92" t="str">
        <f t="shared" si="5"/>
        <v/>
      </c>
      <c r="C37" s="93" t="str">
        <f t="shared" si="6"/>
        <v/>
      </c>
      <c r="D37" s="94" t="str">
        <f t="shared" si="0"/>
        <v/>
      </c>
      <c r="E37" s="94" t="str">
        <f t="shared" si="1"/>
        <v/>
      </c>
      <c r="F37" s="94" t="str">
        <f t="shared" si="2"/>
        <v/>
      </c>
      <c r="G37" s="93" t="str">
        <f t="shared" si="3"/>
        <v/>
      </c>
    </row>
    <row r="38" spans="1:7" x14ac:dyDescent="0.25">
      <c r="A38" s="91" t="str">
        <f t="shared" si="4"/>
        <v/>
      </c>
      <c r="B38" s="92" t="str">
        <f t="shared" si="5"/>
        <v/>
      </c>
      <c r="C38" s="93" t="str">
        <f t="shared" si="6"/>
        <v/>
      </c>
      <c r="D38" s="94" t="str">
        <f t="shared" si="0"/>
        <v/>
      </c>
      <c r="E38" s="94" t="str">
        <f t="shared" si="1"/>
        <v/>
      </c>
      <c r="F38" s="94" t="str">
        <f t="shared" si="2"/>
        <v/>
      </c>
      <c r="G38" s="93" t="str">
        <f t="shared" si="3"/>
        <v/>
      </c>
    </row>
    <row r="39" spans="1:7" x14ac:dyDescent="0.25">
      <c r="A39" s="91" t="str">
        <f t="shared" si="4"/>
        <v/>
      </c>
      <c r="B39" s="92" t="str">
        <f t="shared" si="5"/>
        <v/>
      </c>
      <c r="C39" s="93" t="str">
        <f t="shared" si="6"/>
        <v/>
      </c>
      <c r="D39" s="94" t="str">
        <f t="shared" si="0"/>
        <v/>
      </c>
      <c r="E39" s="94" t="str">
        <f t="shared" si="1"/>
        <v/>
      </c>
      <c r="F39" s="94" t="str">
        <f t="shared" si="2"/>
        <v/>
      </c>
      <c r="G39" s="93" t="str">
        <f t="shared" si="3"/>
        <v/>
      </c>
    </row>
    <row r="40" spans="1:7" x14ac:dyDescent="0.25">
      <c r="A40" s="91" t="str">
        <f t="shared" si="4"/>
        <v/>
      </c>
      <c r="B40" s="92" t="str">
        <f t="shared" si="5"/>
        <v/>
      </c>
      <c r="C40" s="93" t="str">
        <f t="shared" si="6"/>
        <v/>
      </c>
      <c r="D40" s="94" t="str">
        <f t="shared" si="0"/>
        <v/>
      </c>
      <c r="E40" s="94" t="str">
        <f t="shared" si="1"/>
        <v/>
      </c>
      <c r="F40" s="94" t="str">
        <f t="shared" si="2"/>
        <v/>
      </c>
      <c r="G40" s="93" t="str">
        <f t="shared" si="3"/>
        <v/>
      </c>
    </row>
    <row r="41" spans="1:7" x14ac:dyDescent="0.25">
      <c r="A41" s="91" t="str">
        <f t="shared" si="4"/>
        <v/>
      </c>
      <c r="B41" s="92" t="str">
        <f t="shared" si="5"/>
        <v/>
      </c>
      <c r="C41" s="93" t="str">
        <f t="shared" si="6"/>
        <v/>
      </c>
      <c r="D41" s="94" t="str">
        <f t="shared" si="0"/>
        <v/>
      </c>
      <c r="E41" s="94" t="str">
        <f t="shared" si="1"/>
        <v/>
      </c>
      <c r="F41" s="94" t="str">
        <f t="shared" si="2"/>
        <v/>
      </c>
      <c r="G41" s="93" t="str">
        <f t="shared" si="3"/>
        <v/>
      </c>
    </row>
    <row r="42" spans="1:7" x14ac:dyDescent="0.25">
      <c r="A42" s="91" t="str">
        <f t="shared" si="4"/>
        <v/>
      </c>
      <c r="B42" s="92" t="str">
        <f t="shared" si="5"/>
        <v/>
      </c>
      <c r="C42" s="93" t="str">
        <f t="shared" si="6"/>
        <v/>
      </c>
      <c r="D42" s="94" t="str">
        <f t="shared" si="0"/>
        <v/>
      </c>
      <c r="E42" s="94" t="str">
        <f t="shared" si="1"/>
        <v/>
      </c>
      <c r="F42" s="94" t="str">
        <f t="shared" si="2"/>
        <v/>
      </c>
      <c r="G42" s="93" t="str">
        <f t="shared" si="3"/>
        <v/>
      </c>
    </row>
    <row r="43" spans="1:7" x14ac:dyDescent="0.25">
      <c r="A43" s="91" t="str">
        <f t="shared" si="4"/>
        <v/>
      </c>
      <c r="B43" s="92" t="str">
        <f t="shared" si="5"/>
        <v/>
      </c>
      <c r="C43" s="93" t="str">
        <f t="shared" si="6"/>
        <v/>
      </c>
      <c r="D43" s="94" t="str">
        <f t="shared" si="0"/>
        <v/>
      </c>
      <c r="E43" s="94" t="str">
        <f t="shared" si="1"/>
        <v/>
      </c>
      <c r="F43" s="94" t="str">
        <f t="shared" si="2"/>
        <v/>
      </c>
      <c r="G43" s="93" t="str">
        <f t="shared" si="3"/>
        <v/>
      </c>
    </row>
    <row r="44" spans="1:7" x14ac:dyDescent="0.25">
      <c r="A44" s="91" t="str">
        <f t="shared" si="4"/>
        <v/>
      </c>
      <c r="B44" s="92" t="str">
        <f t="shared" si="5"/>
        <v/>
      </c>
      <c r="C44" s="93" t="str">
        <f t="shared" si="6"/>
        <v/>
      </c>
      <c r="D44" s="94" t="str">
        <f t="shared" si="0"/>
        <v/>
      </c>
      <c r="E44" s="94" t="str">
        <f t="shared" si="1"/>
        <v/>
      </c>
      <c r="F44" s="94" t="str">
        <f t="shared" si="2"/>
        <v/>
      </c>
      <c r="G44" s="93" t="str">
        <f t="shared" si="3"/>
        <v/>
      </c>
    </row>
    <row r="45" spans="1:7" x14ac:dyDescent="0.25">
      <c r="A45" s="91" t="str">
        <f t="shared" si="4"/>
        <v/>
      </c>
      <c r="B45" s="92" t="str">
        <f t="shared" si="5"/>
        <v/>
      </c>
      <c r="C45" s="93" t="str">
        <f t="shared" si="6"/>
        <v/>
      </c>
      <c r="D45" s="94" t="str">
        <f t="shared" si="0"/>
        <v/>
      </c>
      <c r="E45" s="94" t="str">
        <f t="shared" si="1"/>
        <v/>
      </c>
      <c r="F45" s="94" t="str">
        <f t="shared" si="2"/>
        <v/>
      </c>
      <c r="G45" s="93" t="str">
        <f t="shared" si="3"/>
        <v/>
      </c>
    </row>
    <row r="46" spans="1:7" x14ac:dyDescent="0.25">
      <c r="A46" s="91" t="str">
        <f t="shared" si="4"/>
        <v/>
      </c>
      <c r="B46" s="92" t="str">
        <f t="shared" si="5"/>
        <v/>
      </c>
      <c r="C46" s="93" t="str">
        <f t="shared" si="6"/>
        <v/>
      </c>
      <c r="D46" s="94" t="str">
        <f t="shared" si="0"/>
        <v/>
      </c>
      <c r="E46" s="94" t="str">
        <f t="shared" si="1"/>
        <v/>
      </c>
      <c r="F46" s="94" t="str">
        <f t="shared" si="2"/>
        <v/>
      </c>
      <c r="G46" s="93" t="str">
        <f t="shared" si="3"/>
        <v/>
      </c>
    </row>
    <row r="47" spans="1:7" x14ac:dyDescent="0.25">
      <c r="A47" s="91" t="str">
        <f t="shared" si="4"/>
        <v/>
      </c>
      <c r="B47" s="92" t="str">
        <f t="shared" si="5"/>
        <v/>
      </c>
      <c r="C47" s="93" t="str">
        <f t="shared" si="6"/>
        <v/>
      </c>
      <c r="D47" s="94" t="str">
        <f t="shared" si="0"/>
        <v/>
      </c>
      <c r="E47" s="94" t="str">
        <f t="shared" si="1"/>
        <v/>
      </c>
      <c r="F47" s="94" t="str">
        <f t="shared" si="2"/>
        <v/>
      </c>
      <c r="G47" s="93" t="str">
        <f t="shared" si="3"/>
        <v/>
      </c>
    </row>
    <row r="48" spans="1:7" x14ac:dyDescent="0.25">
      <c r="A48" s="91" t="str">
        <f t="shared" si="4"/>
        <v/>
      </c>
      <c r="B48" s="92" t="str">
        <f t="shared" si="5"/>
        <v/>
      </c>
      <c r="C48" s="93" t="str">
        <f t="shared" si="6"/>
        <v/>
      </c>
      <c r="D48" s="94" t="str">
        <f t="shared" si="0"/>
        <v/>
      </c>
      <c r="E48" s="94" t="str">
        <f t="shared" si="1"/>
        <v/>
      </c>
      <c r="F48" s="94" t="str">
        <f t="shared" si="2"/>
        <v/>
      </c>
      <c r="G48" s="93" t="str">
        <f t="shared" si="3"/>
        <v/>
      </c>
    </row>
    <row r="49" spans="1:7" x14ac:dyDescent="0.25">
      <c r="A49" s="91" t="str">
        <f t="shared" si="4"/>
        <v/>
      </c>
      <c r="B49" s="92" t="str">
        <f t="shared" si="5"/>
        <v/>
      </c>
      <c r="C49" s="93" t="str">
        <f t="shared" si="6"/>
        <v/>
      </c>
      <c r="D49" s="94" t="str">
        <f t="shared" si="0"/>
        <v/>
      </c>
      <c r="E49" s="94" t="str">
        <f t="shared" si="1"/>
        <v/>
      </c>
      <c r="F49" s="94" t="str">
        <f t="shared" si="2"/>
        <v/>
      </c>
      <c r="G49" s="93" t="str">
        <f t="shared" si="3"/>
        <v/>
      </c>
    </row>
    <row r="50" spans="1:7" x14ac:dyDescent="0.25">
      <c r="A50" s="91" t="str">
        <f t="shared" si="4"/>
        <v/>
      </c>
      <c r="B50" s="92" t="str">
        <f t="shared" si="5"/>
        <v/>
      </c>
      <c r="C50" s="93" t="str">
        <f t="shared" si="6"/>
        <v/>
      </c>
      <c r="D50" s="94" t="str">
        <f t="shared" si="0"/>
        <v/>
      </c>
      <c r="E50" s="94" t="str">
        <f t="shared" si="1"/>
        <v/>
      </c>
      <c r="F50" s="94" t="str">
        <f t="shared" si="2"/>
        <v/>
      </c>
      <c r="G50" s="93" t="str">
        <f t="shared" si="3"/>
        <v/>
      </c>
    </row>
    <row r="51" spans="1:7" x14ac:dyDescent="0.25">
      <c r="A51" s="91" t="str">
        <f t="shared" si="4"/>
        <v/>
      </c>
      <c r="B51" s="92" t="str">
        <f t="shared" si="5"/>
        <v/>
      </c>
      <c r="C51" s="93" t="str">
        <f t="shared" si="6"/>
        <v/>
      </c>
      <c r="D51" s="94" t="str">
        <f t="shared" si="0"/>
        <v/>
      </c>
      <c r="E51" s="94" t="str">
        <f t="shared" si="1"/>
        <v/>
      </c>
      <c r="F51" s="94" t="str">
        <f t="shared" si="2"/>
        <v/>
      </c>
      <c r="G51" s="93" t="str">
        <f t="shared" si="3"/>
        <v/>
      </c>
    </row>
    <row r="52" spans="1:7" x14ac:dyDescent="0.25">
      <c r="A52" s="91" t="str">
        <f t="shared" si="4"/>
        <v/>
      </c>
      <c r="B52" s="92" t="str">
        <f t="shared" si="5"/>
        <v/>
      </c>
      <c r="C52" s="93" t="str">
        <f t="shared" si="6"/>
        <v/>
      </c>
      <c r="D52" s="94" t="str">
        <f t="shared" si="0"/>
        <v/>
      </c>
      <c r="E52" s="94" t="str">
        <f t="shared" si="1"/>
        <v/>
      </c>
      <c r="F52" s="94" t="str">
        <f t="shared" si="2"/>
        <v/>
      </c>
      <c r="G52" s="93" t="str">
        <f t="shared" si="3"/>
        <v/>
      </c>
    </row>
    <row r="53" spans="1:7" x14ac:dyDescent="0.25">
      <c r="A53" s="91" t="str">
        <f t="shared" si="4"/>
        <v/>
      </c>
      <c r="B53" s="92" t="str">
        <f t="shared" si="5"/>
        <v/>
      </c>
      <c r="C53" s="93" t="str">
        <f t="shared" si="6"/>
        <v/>
      </c>
      <c r="D53" s="94" t="str">
        <f t="shared" si="0"/>
        <v/>
      </c>
      <c r="E53" s="94" t="str">
        <f t="shared" si="1"/>
        <v/>
      </c>
      <c r="F53" s="94" t="str">
        <f t="shared" si="2"/>
        <v/>
      </c>
      <c r="G53" s="93" t="str">
        <f t="shared" si="3"/>
        <v/>
      </c>
    </row>
    <row r="54" spans="1:7" x14ac:dyDescent="0.25">
      <c r="A54" s="91" t="str">
        <f t="shared" si="4"/>
        <v/>
      </c>
      <c r="B54" s="92" t="str">
        <f t="shared" si="5"/>
        <v/>
      </c>
      <c r="C54" s="93" t="str">
        <f t="shared" si="6"/>
        <v/>
      </c>
      <c r="D54" s="94" t="str">
        <f t="shared" si="0"/>
        <v/>
      </c>
      <c r="E54" s="94" t="str">
        <f t="shared" si="1"/>
        <v/>
      </c>
      <c r="F54" s="94" t="str">
        <f t="shared" si="2"/>
        <v/>
      </c>
      <c r="G54" s="93" t="str">
        <f t="shared" si="3"/>
        <v/>
      </c>
    </row>
    <row r="55" spans="1:7" x14ac:dyDescent="0.25">
      <c r="A55" s="91" t="str">
        <f t="shared" si="4"/>
        <v/>
      </c>
      <c r="B55" s="92" t="str">
        <f t="shared" si="5"/>
        <v/>
      </c>
      <c r="C55" s="93" t="str">
        <f t="shared" si="6"/>
        <v/>
      </c>
      <c r="D55" s="94" t="str">
        <f t="shared" si="0"/>
        <v/>
      </c>
      <c r="E55" s="94" t="str">
        <f t="shared" si="1"/>
        <v/>
      </c>
      <c r="F55" s="94" t="str">
        <f t="shared" si="2"/>
        <v/>
      </c>
      <c r="G55" s="93" t="str">
        <f t="shared" si="3"/>
        <v/>
      </c>
    </row>
    <row r="56" spans="1:7" x14ac:dyDescent="0.25">
      <c r="A56" s="91" t="str">
        <f t="shared" si="4"/>
        <v/>
      </c>
      <c r="B56" s="92" t="str">
        <f t="shared" si="5"/>
        <v/>
      </c>
      <c r="C56" s="93" t="str">
        <f t="shared" si="6"/>
        <v/>
      </c>
      <c r="D56" s="94" t="str">
        <f t="shared" si="0"/>
        <v/>
      </c>
      <c r="E56" s="94" t="str">
        <f t="shared" si="1"/>
        <v/>
      </c>
      <c r="F56" s="94" t="str">
        <f t="shared" si="2"/>
        <v/>
      </c>
      <c r="G56" s="93" t="str">
        <f t="shared" si="3"/>
        <v/>
      </c>
    </row>
    <row r="57" spans="1:7" x14ac:dyDescent="0.25">
      <c r="A57" s="91" t="str">
        <f t="shared" si="4"/>
        <v/>
      </c>
      <c r="B57" s="92" t="str">
        <f t="shared" si="5"/>
        <v/>
      </c>
      <c r="C57" s="93" t="str">
        <f t="shared" si="6"/>
        <v/>
      </c>
      <c r="D57" s="94" t="str">
        <f t="shared" si="0"/>
        <v/>
      </c>
      <c r="E57" s="94" t="str">
        <f t="shared" si="1"/>
        <v/>
      </c>
      <c r="F57" s="94" t="str">
        <f t="shared" si="2"/>
        <v/>
      </c>
      <c r="G57" s="93" t="str">
        <f t="shared" si="3"/>
        <v/>
      </c>
    </row>
    <row r="58" spans="1:7" x14ac:dyDescent="0.25">
      <c r="A58" s="91" t="str">
        <f t="shared" si="4"/>
        <v/>
      </c>
      <c r="B58" s="92" t="str">
        <f t="shared" si="5"/>
        <v/>
      </c>
      <c r="C58" s="93" t="str">
        <f t="shared" si="6"/>
        <v/>
      </c>
      <c r="D58" s="94" t="str">
        <f t="shared" si="0"/>
        <v/>
      </c>
      <c r="E58" s="94" t="str">
        <f t="shared" si="1"/>
        <v/>
      </c>
      <c r="F58" s="94" t="str">
        <f t="shared" si="2"/>
        <v/>
      </c>
      <c r="G58" s="93" t="str">
        <f t="shared" si="3"/>
        <v/>
      </c>
    </row>
    <row r="59" spans="1:7" x14ac:dyDescent="0.25">
      <c r="A59" s="91" t="str">
        <f t="shared" si="4"/>
        <v/>
      </c>
      <c r="B59" s="92" t="str">
        <f t="shared" si="5"/>
        <v/>
      </c>
      <c r="C59" s="93" t="str">
        <f t="shared" si="6"/>
        <v/>
      </c>
      <c r="D59" s="94" t="str">
        <f t="shared" si="0"/>
        <v/>
      </c>
      <c r="E59" s="94" t="str">
        <f t="shared" si="1"/>
        <v/>
      </c>
      <c r="F59" s="94" t="str">
        <f t="shared" si="2"/>
        <v/>
      </c>
      <c r="G59" s="93" t="str">
        <f t="shared" si="3"/>
        <v/>
      </c>
    </row>
    <row r="60" spans="1:7" x14ac:dyDescent="0.25">
      <c r="A60" s="91" t="str">
        <f t="shared" si="4"/>
        <v/>
      </c>
      <c r="B60" s="92" t="str">
        <f t="shared" si="5"/>
        <v/>
      </c>
      <c r="C60" s="93" t="str">
        <f t="shared" si="6"/>
        <v/>
      </c>
      <c r="D60" s="94" t="str">
        <f t="shared" si="0"/>
        <v/>
      </c>
      <c r="E60" s="94" t="str">
        <f t="shared" si="1"/>
        <v/>
      </c>
      <c r="F60" s="94" t="str">
        <f t="shared" si="2"/>
        <v/>
      </c>
      <c r="G60" s="93" t="str">
        <f t="shared" si="3"/>
        <v/>
      </c>
    </row>
    <row r="61" spans="1:7" x14ac:dyDescent="0.25">
      <c r="A61" s="91" t="str">
        <f t="shared" si="4"/>
        <v/>
      </c>
      <c r="B61" s="92" t="str">
        <f t="shared" si="5"/>
        <v/>
      </c>
      <c r="C61" s="93" t="str">
        <f t="shared" si="6"/>
        <v/>
      </c>
      <c r="D61" s="94" t="str">
        <f t="shared" si="0"/>
        <v/>
      </c>
      <c r="E61" s="94" t="str">
        <f t="shared" si="1"/>
        <v/>
      </c>
      <c r="F61" s="94" t="str">
        <f t="shared" si="2"/>
        <v/>
      </c>
      <c r="G61" s="93" t="str">
        <f t="shared" si="3"/>
        <v/>
      </c>
    </row>
    <row r="62" spans="1:7" x14ac:dyDescent="0.25">
      <c r="A62" s="91" t="str">
        <f t="shared" si="4"/>
        <v/>
      </c>
      <c r="B62" s="92" t="str">
        <f t="shared" si="5"/>
        <v/>
      </c>
      <c r="C62" s="93" t="str">
        <f t="shared" si="6"/>
        <v/>
      </c>
      <c r="D62" s="94" t="str">
        <f t="shared" si="0"/>
        <v/>
      </c>
      <c r="E62" s="94" t="str">
        <f t="shared" si="1"/>
        <v/>
      </c>
      <c r="F62" s="94" t="str">
        <f t="shared" si="2"/>
        <v/>
      </c>
      <c r="G62" s="93" t="str">
        <f t="shared" si="3"/>
        <v/>
      </c>
    </row>
    <row r="63" spans="1:7" x14ac:dyDescent="0.25">
      <c r="A63" s="91" t="str">
        <f t="shared" si="4"/>
        <v/>
      </c>
      <c r="B63" s="92" t="str">
        <f t="shared" si="5"/>
        <v/>
      </c>
      <c r="C63" s="93" t="str">
        <f t="shared" si="6"/>
        <v/>
      </c>
      <c r="D63" s="94" t="str">
        <f t="shared" si="0"/>
        <v/>
      </c>
      <c r="E63" s="94" t="str">
        <f t="shared" si="1"/>
        <v/>
      </c>
      <c r="F63" s="94" t="str">
        <f t="shared" si="2"/>
        <v/>
      </c>
      <c r="G63" s="93" t="str">
        <f t="shared" si="3"/>
        <v/>
      </c>
    </row>
    <row r="64" spans="1:7" x14ac:dyDescent="0.25">
      <c r="A64" s="91" t="str">
        <f t="shared" si="4"/>
        <v/>
      </c>
      <c r="B64" s="92" t="str">
        <f t="shared" si="5"/>
        <v/>
      </c>
      <c r="C64" s="93" t="str">
        <f t="shared" si="6"/>
        <v/>
      </c>
      <c r="D64" s="94" t="str">
        <f t="shared" si="0"/>
        <v/>
      </c>
      <c r="E64" s="94" t="str">
        <f t="shared" si="1"/>
        <v/>
      </c>
      <c r="F64" s="94" t="str">
        <f t="shared" si="2"/>
        <v/>
      </c>
      <c r="G64" s="93" t="str">
        <f t="shared" si="3"/>
        <v/>
      </c>
    </row>
    <row r="65" spans="1:7" x14ac:dyDescent="0.25">
      <c r="A65" s="91" t="str">
        <f t="shared" si="4"/>
        <v/>
      </c>
      <c r="B65" s="92" t="str">
        <f t="shared" si="5"/>
        <v/>
      </c>
      <c r="C65" s="93" t="str">
        <f t="shared" si="6"/>
        <v/>
      </c>
      <c r="D65" s="94" t="str">
        <f t="shared" si="0"/>
        <v/>
      </c>
      <c r="E65" s="94" t="str">
        <f t="shared" si="1"/>
        <v/>
      </c>
      <c r="F65" s="94" t="str">
        <f t="shared" si="2"/>
        <v/>
      </c>
      <c r="G65" s="93" t="str">
        <f t="shared" si="3"/>
        <v/>
      </c>
    </row>
    <row r="66" spans="1:7" x14ac:dyDescent="0.25">
      <c r="A66" s="91" t="str">
        <f t="shared" si="4"/>
        <v/>
      </c>
      <c r="B66" s="92" t="str">
        <f t="shared" si="5"/>
        <v/>
      </c>
      <c r="C66" s="93" t="str">
        <f t="shared" si="6"/>
        <v/>
      </c>
      <c r="D66" s="94" t="str">
        <f t="shared" si="0"/>
        <v/>
      </c>
      <c r="E66" s="94" t="str">
        <f t="shared" si="1"/>
        <v/>
      </c>
      <c r="F66" s="94" t="str">
        <f t="shared" si="2"/>
        <v/>
      </c>
      <c r="G66" s="93" t="str">
        <f t="shared" si="3"/>
        <v/>
      </c>
    </row>
    <row r="67" spans="1:7" x14ac:dyDescent="0.25">
      <c r="A67" s="91" t="str">
        <f t="shared" si="4"/>
        <v/>
      </c>
      <c r="B67" s="92" t="str">
        <f t="shared" si="5"/>
        <v/>
      </c>
      <c r="C67" s="93" t="str">
        <f t="shared" si="6"/>
        <v/>
      </c>
      <c r="D67" s="94" t="str">
        <f t="shared" si="0"/>
        <v/>
      </c>
      <c r="E67" s="94" t="str">
        <f t="shared" si="1"/>
        <v/>
      </c>
      <c r="F67" s="94" t="str">
        <f t="shared" si="2"/>
        <v/>
      </c>
      <c r="G67" s="93" t="str">
        <f t="shared" si="3"/>
        <v/>
      </c>
    </row>
    <row r="68" spans="1:7" x14ac:dyDescent="0.25">
      <c r="A68" s="91" t="str">
        <f t="shared" si="4"/>
        <v/>
      </c>
      <c r="B68" s="92" t="str">
        <f t="shared" si="5"/>
        <v/>
      </c>
      <c r="C68" s="93" t="str">
        <f t="shared" si="6"/>
        <v/>
      </c>
      <c r="D68" s="94" t="str">
        <f t="shared" si="0"/>
        <v/>
      </c>
      <c r="E68" s="94" t="str">
        <f t="shared" si="1"/>
        <v/>
      </c>
      <c r="F68" s="94" t="str">
        <f t="shared" si="2"/>
        <v/>
      </c>
      <c r="G68" s="93" t="str">
        <f t="shared" si="3"/>
        <v/>
      </c>
    </row>
    <row r="69" spans="1:7" x14ac:dyDescent="0.25">
      <c r="A69" s="91" t="str">
        <f t="shared" si="4"/>
        <v/>
      </c>
      <c r="B69" s="92" t="str">
        <f t="shared" si="5"/>
        <v/>
      </c>
      <c r="C69" s="93" t="str">
        <f t="shared" si="6"/>
        <v/>
      </c>
      <c r="D69" s="94" t="str">
        <f t="shared" si="0"/>
        <v/>
      </c>
      <c r="E69" s="94" t="str">
        <f t="shared" si="1"/>
        <v/>
      </c>
      <c r="F69" s="94" t="str">
        <f t="shared" si="2"/>
        <v/>
      </c>
      <c r="G69" s="93" t="str">
        <f t="shared" si="3"/>
        <v/>
      </c>
    </row>
    <row r="70" spans="1:7" x14ac:dyDescent="0.25">
      <c r="A70" s="91" t="str">
        <f t="shared" si="4"/>
        <v/>
      </c>
      <c r="B70" s="92" t="str">
        <f t="shared" si="5"/>
        <v/>
      </c>
      <c r="C70" s="93" t="str">
        <f t="shared" si="6"/>
        <v/>
      </c>
      <c r="D70" s="94" t="str">
        <f t="shared" si="0"/>
        <v/>
      </c>
      <c r="E70" s="94" t="str">
        <f t="shared" si="1"/>
        <v/>
      </c>
      <c r="F70" s="94" t="str">
        <f t="shared" si="2"/>
        <v/>
      </c>
      <c r="G70" s="93" t="str">
        <f t="shared" si="3"/>
        <v/>
      </c>
    </row>
    <row r="71" spans="1:7" x14ac:dyDescent="0.25">
      <c r="A71" s="91" t="str">
        <f t="shared" si="4"/>
        <v/>
      </c>
      <c r="B71" s="92" t="str">
        <f t="shared" si="5"/>
        <v/>
      </c>
      <c r="C71" s="93" t="str">
        <f t="shared" si="6"/>
        <v/>
      </c>
      <c r="D71" s="94" t="str">
        <f t="shared" si="0"/>
        <v/>
      </c>
      <c r="E71" s="94" t="str">
        <f t="shared" si="1"/>
        <v/>
      </c>
      <c r="F71" s="94" t="str">
        <f t="shared" si="2"/>
        <v/>
      </c>
      <c r="G71" s="93" t="str">
        <f t="shared" si="3"/>
        <v/>
      </c>
    </row>
    <row r="72" spans="1:7" x14ac:dyDescent="0.25">
      <c r="A72" s="91" t="str">
        <f t="shared" si="4"/>
        <v/>
      </c>
      <c r="B72" s="92" t="str">
        <f t="shared" si="5"/>
        <v/>
      </c>
      <c r="C72" s="93" t="str">
        <f t="shared" si="6"/>
        <v/>
      </c>
      <c r="D72" s="94" t="str">
        <f t="shared" si="0"/>
        <v/>
      </c>
      <c r="E72" s="94" t="str">
        <f t="shared" si="1"/>
        <v/>
      </c>
      <c r="F72" s="94" t="str">
        <f t="shared" si="2"/>
        <v/>
      </c>
      <c r="G72" s="93" t="str">
        <f t="shared" si="3"/>
        <v/>
      </c>
    </row>
    <row r="73" spans="1:7" x14ac:dyDescent="0.25">
      <c r="A73" s="91" t="str">
        <f t="shared" si="4"/>
        <v/>
      </c>
      <c r="B73" s="92" t="str">
        <f t="shared" si="5"/>
        <v/>
      </c>
      <c r="C73" s="93" t="str">
        <f t="shared" si="6"/>
        <v/>
      </c>
      <c r="D73" s="94" t="str">
        <f t="shared" si="0"/>
        <v/>
      </c>
      <c r="E73" s="94" t="str">
        <f t="shared" si="1"/>
        <v/>
      </c>
      <c r="F73" s="94" t="str">
        <f t="shared" si="2"/>
        <v/>
      </c>
      <c r="G73" s="93" t="str">
        <f t="shared" si="3"/>
        <v/>
      </c>
    </row>
    <row r="74" spans="1:7" x14ac:dyDescent="0.25">
      <c r="A74" s="91" t="str">
        <f t="shared" si="4"/>
        <v/>
      </c>
      <c r="B74" s="92" t="str">
        <f t="shared" si="5"/>
        <v/>
      </c>
      <c r="C74" s="93" t="str">
        <f t="shared" si="6"/>
        <v/>
      </c>
      <c r="D74" s="94" t="str">
        <f t="shared" si="0"/>
        <v/>
      </c>
      <c r="E74" s="94" t="str">
        <f t="shared" si="1"/>
        <v/>
      </c>
      <c r="F74" s="94" t="str">
        <f t="shared" si="2"/>
        <v/>
      </c>
      <c r="G74" s="93" t="str">
        <f t="shared" si="3"/>
        <v/>
      </c>
    </row>
    <row r="75" spans="1:7" x14ac:dyDescent="0.25">
      <c r="A75" s="91" t="str">
        <f t="shared" si="4"/>
        <v/>
      </c>
      <c r="B75" s="92" t="str">
        <f t="shared" si="5"/>
        <v/>
      </c>
      <c r="C75" s="93" t="str">
        <f t="shared" si="6"/>
        <v/>
      </c>
      <c r="D75" s="94" t="str">
        <f t="shared" si="0"/>
        <v/>
      </c>
      <c r="E75" s="94" t="str">
        <f t="shared" si="1"/>
        <v/>
      </c>
      <c r="F75" s="94" t="str">
        <f t="shared" si="2"/>
        <v/>
      </c>
      <c r="G75" s="93" t="str">
        <f t="shared" si="3"/>
        <v/>
      </c>
    </row>
    <row r="76" spans="1:7" x14ac:dyDescent="0.25">
      <c r="A76" s="91" t="str">
        <f t="shared" si="4"/>
        <v/>
      </c>
      <c r="B76" s="92" t="str">
        <f t="shared" si="5"/>
        <v/>
      </c>
      <c r="C76" s="93" t="str">
        <f t="shared" si="6"/>
        <v/>
      </c>
      <c r="D76" s="94" t="str">
        <f t="shared" si="0"/>
        <v/>
      </c>
      <c r="E76" s="94" t="str">
        <f t="shared" si="1"/>
        <v/>
      </c>
      <c r="F76" s="94" t="str">
        <f t="shared" si="2"/>
        <v/>
      </c>
      <c r="G76" s="93" t="str">
        <f t="shared" si="3"/>
        <v/>
      </c>
    </row>
    <row r="77" spans="1:7" x14ac:dyDescent="0.25">
      <c r="A77" s="91" t="str">
        <f t="shared" si="4"/>
        <v/>
      </c>
      <c r="B77" s="92" t="str">
        <f t="shared" si="5"/>
        <v/>
      </c>
      <c r="C77" s="93" t="str">
        <f t="shared" si="6"/>
        <v/>
      </c>
      <c r="D77" s="94" t="str">
        <f t="shared" si="0"/>
        <v/>
      </c>
      <c r="E77" s="94" t="str">
        <f t="shared" si="1"/>
        <v/>
      </c>
      <c r="F77" s="94" t="str">
        <f t="shared" si="2"/>
        <v/>
      </c>
      <c r="G77" s="93" t="str">
        <f t="shared" si="3"/>
        <v/>
      </c>
    </row>
    <row r="78" spans="1:7" x14ac:dyDescent="0.25">
      <c r="A78" s="91" t="str">
        <f t="shared" si="4"/>
        <v/>
      </c>
      <c r="B78" s="92" t="str">
        <f t="shared" si="5"/>
        <v/>
      </c>
      <c r="C78" s="93" t="str">
        <f t="shared" si="6"/>
        <v/>
      </c>
      <c r="D78" s="94" t="str">
        <f t="shared" si="0"/>
        <v/>
      </c>
      <c r="E78" s="94" t="str">
        <f t="shared" si="1"/>
        <v/>
      </c>
      <c r="F78" s="94" t="str">
        <f t="shared" si="2"/>
        <v/>
      </c>
      <c r="G78" s="93" t="str">
        <f t="shared" si="3"/>
        <v/>
      </c>
    </row>
    <row r="79" spans="1:7" x14ac:dyDescent="0.25">
      <c r="A79" s="91" t="str">
        <f t="shared" si="4"/>
        <v/>
      </c>
      <c r="B79" s="92" t="str">
        <f t="shared" si="5"/>
        <v/>
      </c>
      <c r="C79" s="93" t="str">
        <f t="shared" si="6"/>
        <v/>
      </c>
      <c r="D79" s="94" t="str">
        <f t="shared" ref="D79:D142" si="7">IF(B79="","",IPMT($E$11/12,B79,$E$7,-$E$8,$E$9,0))</f>
        <v/>
      </c>
      <c r="E79" s="94" t="str">
        <f t="shared" ref="E79:E142" si="8">IF(B79="","",PPMT($E$11/12,B79,$E$7,-$E$8,$E$9,0))</f>
        <v/>
      </c>
      <c r="F79" s="94" t="str">
        <f t="shared" ref="F79:F142" si="9">IF(B79="","",SUM(D79:E79))</f>
        <v/>
      </c>
      <c r="G79" s="93" t="str">
        <f t="shared" ref="G79:G142" si="10">IF(B79="","",SUM(C79)-SUM(E79))</f>
        <v/>
      </c>
    </row>
    <row r="80" spans="1:7" x14ac:dyDescent="0.25">
      <c r="A80" s="91" t="str">
        <f t="shared" ref="A80:A143" si="11">IF(B80="","",EDATE(A79,1))</f>
        <v/>
      </c>
      <c r="B80" s="92" t="str">
        <f t="shared" ref="B80:B143" si="12">IF(B79="","",IF(SUM(B79)+1&lt;=$E$7,SUM(B79)+1,""))</f>
        <v/>
      </c>
      <c r="C80" s="93" t="str">
        <f t="shared" ref="C80:C143" si="13">IF(B80="","",G79)</f>
        <v/>
      </c>
      <c r="D80" s="94" t="str">
        <f t="shared" si="7"/>
        <v/>
      </c>
      <c r="E80" s="94" t="str">
        <f t="shared" si="8"/>
        <v/>
      </c>
      <c r="F80" s="94" t="str">
        <f t="shared" si="9"/>
        <v/>
      </c>
      <c r="G80" s="93" t="str">
        <f t="shared" si="10"/>
        <v/>
      </c>
    </row>
    <row r="81" spans="1:7" x14ac:dyDescent="0.25">
      <c r="A81" s="91" t="str">
        <f t="shared" si="11"/>
        <v/>
      </c>
      <c r="B81" s="92" t="str">
        <f t="shared" si="12"/>
        <v/>
      </c>
      <c r="C81" s="93" t="str">
        <f t="shared" si="13"/>
        <v/>
      </c>
      <c r="D81" s="94" t="str">
        <f t="shared" si="7"/>
        <v/>
      </c>
      <c r="E81" s="94" t="str">
        <f t="shared" si="8"/>
        <v/>
      </c>
      <c r="F81" s="94" t="str">
        <f t="shared" si="9"/>
        <v/>
      </c>
      <c r="G81" s="93" t="str">
        <f t="shared" si="10"/>
        <v/>
      </c>
    </row>
    <row r="82" spans="1:7" x14ac:dyDescent="0.25">
      <c r="A82" s="91" t="str">
        <f t="shared" si="11"/>
        <v/>
      </c>
      <c r="B82" s="92" t="str">
        <f t="shared" si="12"/>
        <v/>
      </c>
      <c r="C82" s="93" t="str">
        <f t="shared" si="13"/>
        <v/>
      </c>
      <c r="D82" s="94" t="str">
        <f t="shared" si="7"/>
        <v/>
      </c>
      <c r="E82" s="94" t="str">
        <f t="shared" si="8"/>
        <v/>
      </c>
      <c r="F82" s="94" t="str">
        <f t="shared" si="9"/>
        <v/>
      </c>
      <c r="G82" s="93" t="str">
        <f t="shared" si="10"/>
        <v/>
      </c>
    </row>
    <row r="83" spans="1:7" x14ac:dyDescent="0.25">
      <c r="A83" s="91" t="str">
        <f t="shared" si="11"/>
        <v/>
      </c>
      <c r="B83" s="92" t="str">
        <f t="shared" si="12"/>
        <v/>
      </c>
      <c r="C83" s="93" t="str">
        <f t="shared" si="13"/>
        <v/>
      </c>
      <c r="D83" s="94" t="str">
        <f t="shared" si="7"/>
        <v/>
      </c>
      <c r="E83" s="94" t="str">
        <f t="shared" si="8"/>
        <v/>
      </c>
      <c r="F83" s="94" t="str">
        <f t="shared" si="9"/>
        <v/>
      </c>
      <c r="G83" s="93" t="str">
        <f t="shared" si="10"/>
        <v/>
      </c>
    </row>
    <row r="84" spans="1:7" x14ac:dyDescent="0.25">
      <c r="A84" s="91" t="str">
        <f t="shared" si="11"/>
        <v/>
      </c>
      <c r="B84" s="92" t="str">
        <f t="shared" si="12"/>
        <v/>
      </c>
      <c r="C84" s="93" t="str">
        <f t="shared" si="13"/>
        <v/>
      </c>
      <c r="D84" s="94" t="str">
        <f t="shared" si="7"/>
        <v/>
      </c>
      <c r="E84" s="94" t="str">
        <f t="shared" si="8"/>
        <v/>
      </c>
      <c r="F84" s="94" t="str">
        <f t="shared" si="9"/>
        <v/>
      </c>
      <c r="G84" s="93" t="str">
        <f t="shared" si="10"/>
        <v/>
      </c>
    </row>
    <row r="85" spans="1:7" x14ac:dyDescent="0.25">
      <c r="A85" s="91" t="str">
        <f t="shared" si="11"/>
        <v/>
      </c>
      <c r="B85" s="92" t="str">
        <f t="shared" si="12"/>
        <v/>
      </c>
      <c r="C85" s="93" t="str">
        <f t="shared" si="13"/>
        <v/>
      </c>
      <c r="D85" s="94" t="str">
        <f t="shared" si="7"/>
        <v/>
      </c>
      <c r="E85" s="94" t="str">
        <f t="shared" si="8"/>
        <v/>
      </c>
      <c r="F85" s="94" t="str">
        <f t="shared" si="9"/>
        <v/>
      </c>
      <c r="G85" s="93" t="str">
        <f t="shared" si="10"/>
        <v/>
      </c>
    </row>
    <row r="86" spans="1:7" x14ac:dyDescent="0.25">
      <c r="A86" s="91" t="str">
        <f t="shared" si="11"/>
        <v/>
      </c>
      <c r="B86" s="92" t="str">
        <f t="shared" si="12"/>
        <v/>
      </c>
      <c r="C86" s="93" t="str">
        <f t="shared" si="13"/>
        <v/>
      </c>
      <c r="D86" s="94" t="str">
        <f t="shared" si="7"/>
        <v/>
      </c>
      <c r="E86" s="94" t="str">
        <f t="shared" si="8"/>
        <v/>
      </c>
      <c r="F86" s="94" t="str">
        <f t="shared" si="9"/>
        <v/>
      </c>
      <c r="G86" s="93" t="str">
        <f t="shared" si="10"/>
        <v/>
      </c>
    </row>
    <row r="87" spans="1:7" x14ac:dyDescent="0.25">
      <c r="A87" s="91" t="str">
        <f t="shared" si="11"/>
        <v/>
      </c>
      <c r="B87" s="92" t="str">
        <f t="shared" si="12"/>
        <v/>
      </c>
      <c r="C87" s="93" t="str">
        <f t="shared" si="13"/>
        <v/>
      </c>
      <c r="D87" s="94" t="str">
        <f t="shared" si="7"/>
        <v/>
      </c>
      <c r="E87" s="94" t="str">
        <f t="shared" si="8"/>
        <v/>
      </c>
      <c r="F87" s="94" t="str">
        <f t="shared" si="9"/>
        <v/>
      </c>
      <c r="G87" s="93" t="str">
        <f t="shared" si="10"/>
        <v/>
      </c>
    </row>
    <row r="88" spans="1:7" x14ac:dyDescent="0.25">
      <c r="A88" s="91" t="str">
        <f t="shared" si="11"/>
        <v/>
      </c>
      <c r="B88" s="92" t="str">
        <f t="shared" si="12"/>
        <v/>
      </c>
      <c r="C88" s="93" t="str">
        <f t="shared" si="13"/>
        <v/>
      </c>
      <c r="D88" s="94" t="str">
        <f t="shared" si="7"/>
        <v/>
      </c>
      <c r="E88" s="94" t="str">
        <f t="shared" si="8"/>
        <v/>
      </c>
      <c r="F88" s="94" t="str">
        <f t="shared" si="9"/>
        <v/>
      </c>
      <c r="G88" s="93" t="str">
        <f t="shared" si="10"/>
        <v/>
      </c>
    </row>
    <row r="89" spans="1:7" x14ac:dyDescent="0.25">
      <c r="A89" s="91" t="str">
        <f t="shared" si="11"/>
        <v/>
      </c>
      <c r="B89" s="92" t="str">
        <f t="shared" si="12"/>
        <v/>
      </c>
      <c r="C89" s="93" t="str">
        <f t="shared" si="13"/>
        <v/>
      </c>
      <c r="D89" s="94" t="str">
        <f t="shared" si="7"/>
        <v/>
      </c>
      <c r="E89" s="94" t="str">
        <f t="shared" si="8"/>
        <v/>
      </c>
      <c r="F89" s="94" t="str">
        <f t="shared" si="9"/>
        <v/>
      </c>
      <c r="G89" s="93" t="str">
        <f t="shared" si="10"/>
        <v/>
      </c>
    </row>
    <row r="90" spans="1:7" x14ac:dyDescent="0.25">
      <c r="A90" s="91" t="str">
        <f t="shared" si="11"/>
        <v/>
      </c>
      <c r="B90" s="92" t="str">
        <f t="shared" si="12"/>
        <v/>
      </c>
      <c r="C90" s="93" t="str">
        <f t="shared" si="13"/>
        <v/>
      </c>
      <c r="D90" s="94" t="str">
        <f t="shared" si="7"/>
        <v/>
      </c>
      <c r="E90" s="94" t="str">
        <f t="shared" si="8"/>
        <v/>
      </c>
      <c r="F90" s="94" t="str">
        <f t="shared" si="9"/>
        <v/>
      </c>
      <c r="G90" s="93" t="str">
        <f t="shared" si="10"/>
        <v/>
      </c>
    </row>
    <row r="91" spans="1:7" x14ac:dyDescent="0.25">
      <c r="A91" s="91" t="str">
        <f t="shared" si="11"/>
        <v/>
      </c>
      <c r="B91" s="92" t="str">
        <f t="shared" si="12"/>
        <v/>
      </c>
      <c r="C91" s="93" t="str">
        <f t="shared" si="13"/>
        <v/>
      </c>
      <c r="D91" s="94" t="str">
        <f t="shared" si="7"/>
        <v/>
      </c>
      <c r="E91" s="94" t="str">
        <f t="shared" si="8"/>
        <v/>
      </c>
      <c r="F91" s="94" t="str">
        <f t="shared" si="9"/>
        <v/>
      </c>
      <c r="G91" s="93" t="str">
        <f t="shared" si="10"/>
        <v/>
      </c>
    </row>
    <row r="92" spans="1:7" x14ac:dyDescent="0.25">
      <c r="A92" s="91" t="str">
        <f t="shared" si="11"/>
        <v/>
      </c>
      <c r="B92" s="92" t="str">
        <f t="shared" si="12"/>
        <v/>
      </c>
      <c r="C92" s="93" t="str">
        <f t="shared" si="13"/>
        <v/>
      </c>
      <c r="D92" s="94" t="str">
        <f t="shared" si="7"/>
        <v/>
      </c>
      <c r="E92" s="94" t="str">
        <f t="shared" si="8"/>
        <v/>
      </c>
      <c r="F92" s="94" t="str">
        <f t="shared" si="9"/>
        <v/>
      </c>
      <c r="G92" s="93" t="str">
        <f t="shared" si="10"/>
        <v/>
      </c>
    </row>
    <row r="93" spans="1:7" x14ac:dyDescent="0.25">
      <c r="A93" s="91" t="str">
        <f t="shared" si="11"/>
        <v/>
      </c>
      <c r="B93" s="92" t="str">
        <f t="shared" si="12"/>
        <v/>
      </c>
      <c r="C93" s="93" t="str">
        <f t="shared" si="13"/>
        <v/>
      </c>
      <c r="D93" s="94" t="str">
        <f t="shared" si="7"/>
        <v/>
      </c>
      <c r="E93" s="94" t="str">
        <f t="shared" si="8"/>
        <v/>
      </c>
      <c r="F93" s="94" t="str">
        <f t="shared" si="9"/>
        <v/>
      </c>
      <c r="G93" s="93" t="str">
        <f t="shared" si="10"/>
        <v/>
      </c>
    </row>
    <row r="94" spans="1:7" x14ac:dyDescent="0.25">
      <c r="A94" s="91" t="str">
        <f t="shared" si="11"/>
        <v/>
      </c>
      <c r="B94" s="92" t="str">
        <f t="shared" si="12"/>
        <v/>
      </c>
      <c r="C94" s="93" t="str">
        <f t="shared" si="13"/>
        <v/>
      </c>
      <c r="D94" s="94" t="str">
        <f t="shared" si="7"/>
        <v/>
      </c>
      <c r="E94" s="94" t="str">
        <f t="shared" si="8"/>
        <v/>
      </c>
      <c r="F94" s="94" t="str">
        <f t="shared" si="9"/>
        <v/>
      </c>
      <c r="G94" s="93" t="str">
        <f t="shared" si="10"/>
        <v/>
      </c>
    </row>
    <row r="95" spans="1:7" x14ac:dyDescent="0.25">
      <c r="A95" s="91" t="str">
        <f t="shared" si="11"/>
        <v/>
      </c>
      <c r="B95" s="92" t="str">
        <f t="shared" si="12"/>
        <v/>
      </c>
      <c r="C95" s="93" t="str">
        <f t="shared" si="13"/>
        <v/>
      </c>
      <c r="D95" s="94" t="str">
        <f t="shared" si="7"/>
        <v/>
      </c>
      <c r="E95" s="94" t="str">
        <f t="shared" si="8"/>
        <v/>
      </c>
      <c r="F95" s="94" t="str">
        <f t="shared" si="9"/>
        <v/>
      </c>
      <c r="G95" s="93" t="str">
        <f t="shared" si="10"/>
        <v/>
      </c>
    </row>
    <row r="96" spans="1:7" x14ac:dyDescent="0.25">
      <c r="A96" s="91" t="str">
        <f t="shared" si="11"/>
        <v/>
      </c>
      <c r="B96" s="92" t="str">
        <f t="shared" si="12"/>
        <v/>
      </c>
      <c r="C96" s="93" t="str">
        <f t="shared" si="13"/>
        <v/>
      </c>
      <c r="D96" s="94" t="str">
        <f t="shared" si="7"/>
        <v/>
      </c>
      <c r="E96" s="94" t="str">
        <f t="shared" si="8"/>
        <v/>
      </c>
      <c r="F96" s="94" t="str">
        <f t="shared" si="9"/>
        <v/>
      </c>
      <c r="G96" s="93" t="str">
        <f t="shared" si="10"/>
        <v/>
      </c>
    </row>
    <row r="97" spans="1:7" x14ac:dyDescent="0.25">
      <c r="A97" s="91" t="str">
        <f t="shared" si="11"/>
        <v/>
      </c>
      <c r="B97" s="92" t="str">
        <f t="shared" si="12"/>
        <v/>
      </c>
      <c r="C97" s="93" t="str">
        <f t="shared" si="13"/>
        <v/>
      </c>
      <c r="D97" s="94" t="str">
        <f t="shared" si="7"/>
        <v/>
      </c>
      <c r="E97" s="94" t="str">
        <f t="shared" si="8"/>
        <v/>
      </c>
      <c r="F97" s="94" t="str">
        <f t="shared" si="9"/>
        <v/>
      </c>
      <c r="G97" s="93" t="str">
        <f t="shared" si="10"/>
        <v/>
      </c>
    </row>
    <row r="98" spans="1:7" x14ac:dyDescent="0.25">
      <c r="A98" s="91" t="str">
        <f t="shared" si="11"/>
        <v/>
      </c>
      <c r="B98" s="92" t="str">
        <f t="shared" si="12"/>
        <v/>
      </c>
      <c r="C98" s="93" t="str">
        <f t="shared" si="13"/>
        <v/>
      </c>
      <c r="D98" s="94" t="str">
        <f t="shared" si="7"/>
        <v/>
      </c>
      <c r="E98" s="94" t="str">
        <f t="shared" si="8"/>
        <v/>
      </c>
      <c r="F98" s="94" t="str">
        <f t="shared" si="9"/>
        <v/>
      </c>
      <c r="G98" s="93" t="str">
        <f t="shared" si="10"/>
        <v/>
      </c>
    </row>
    <row r="99" spans="1:7" x14ac:dyDescent="0.25">
      <c r="A99" s="91" t="str">
        <f t="shared" si="11"/>
        <v/>
      </c>
      <c r="B99" s="92" t="str">
        <f t="shared" si="12"/>
        <v/>
      </c>
      <c r="C99" s="93" t="str">
        <f t="shared" si="13"/>
        <v/>
      </c>
      <c r="D99" s="94" t="str">
        <f t="shared" si="7"/>
        <v/>
      </c>
      <c r="E99" s="94" t="str">
        <f t="shared" si="8"/>
        <v/>
      </c>
      <c r="F99" s="94" t="str">
        <f t="shared" si="9"/>
        <v/>
      </c>
      <c r="G99" s="93" t="str">
        <f t="shared" si="10"/>
        <v/>
      </c>
    </row>
    <row r="100" spans="1:7" x14ac:dyDescent="0.25">
      <c r="A100" s="91" t="str">
        <f t="shared" si="11"/>
        <v/>
      </c>
      <c r="B100" s="92" t="str">
        <f t="shared" si="12"/>
        <v/>
      </c>
      <c r="C100" s="93" t="str">
        <f t="shared" si="13"/>
        <v/>
      </c>
      <c r="D100" s="94" t="str">
        <f t="shared" si="7"/>
        <v/>
      </c>
      <c r="E100" s="94" t="str">
        <f t="shared" si="8"/>
        <v/>
      </c>
      <c r="F100" s="94" t="str">
        <f t="shared" si="9"/>
        <v/>
      </c>
      <c r="G100" s="93" t="str">
        <f t="shared" si="10"/>
        <v/>
      </c>
    </row>
    <row r="101" spans="1:7" x14ac:dyDescent="0.25">
      <c r="A101" s="91" t="str">
        <f t="shared" si="11"/>
        <v/>
      </c>
      <c r="B101" s="92" t="str">
        <f t="shared" si="12"/>
        <v/>
      </c>
      <c r="C101" s="93" t="str">
        <f t="shared" si="13"/>
        <v/>
      </c>
      <c r="D101" s="94" t="str">
        <f t="shared" si="7"/>
        <v/>
      </c>
      <c r="E101" s="94" t="str">
        <f t="shared" si="8"/>
        <v/>
      </c>
      <c r="F101" s="94" t="str">
        <f t="shared" si="9"/>
        <v/>
      </c>
      <c r="G101" s="93" t="str">
        <f t="shared" si="10"/>
        <v/>
      </c>
    </row>
    <row r="102" spans="1:7" x14ac:dyDescent="0.25">
      <c r="A102" s="91" t="str">
        <f t="shared" si="11"/>
        <v/>
      </c>
      <c r="B102" s="92" t="str">
        <f t="shared" si="12"/>
        <v/>
      </c>
      <c r="C102" s="93" t="str">
        <f t="shared" si="13"/>
        <v/>
      </c>
      <c r="D102" s="94" t="str">
        <f t="shared" si="7"/>
        <v/>
      </c>
      <c r="E102" s="94" t="str">
        <f t="shared" si="8"/>
        <v/>
      </c>
      <c r="F102" s="94" t="str">
        <f t="shared" si="9"/>
        <v/>
      </c>
      <c r="G102" s="93" t="str">
        <f t="shared" si="10"/>
        <v/>
      </c>
    </row>
    <row r="103" spans="1:7" x14ac:dyDescent="0.25">
      <c r="A103" s="91" t="str">
        <f t="shared" si="11"/>
        <v/>
      </c>
      <c r="B103" s="92" t="str">
        <f t="shared" si="12"/>
        <v/>
      </c>
      <c r="C103" s="93" t="str">
        <f t="shared" si="13"/>
        <v/>
      </c>
      <c r="D103" s="94" t="str">
        <f t="shared" si="7"/>
        <v/>
      </c>
      <c r="E103" s="94" t="str">
        <f t="shared" si="8"/>
        <v/>
      </c>
      <c r="F103" s="94" t="str">
        <f t="shared" si="9"/>
        <v/>
      </c>
      <c r="G103" s="93" t="str">
        <f t="shared" si="10"/>
        <v/>
      </c>
    </row>
    <row r="104" spans="1:7" x14ac:dyDescent="0.25">
      <c r="A104" s="91" t="str">
        <f t="shared" si="11"/>
        <v/>
      </c>
      <c r="B104" s="92" t="str">
        <f t="shared" si="12"/>
        <v/>
      </c>
      <c r="C104" s="93" t="str">
        <f t="shared" si="13"/>
        <v/>
      </c>
      <c r="D104" s="94" t="str">
        <f t="shared" si="7"/>
        <v/>
      </c>
      <c r="E104" s="94" t="str">
        <f t="shared" si="8"/>
        <v/>
      </c>
      <c r="F104" s="94" t="str">
        <f t="shared" si="9"/>
        <v/>
      </c>
      <c r="G104" s="93" t="str">
        <f t="shared" si="10"/>
        <v/>
      </c>
    </row>
    <row r="105" spans="1:7" x14ac:dyDescent="0.25">
      <c r="A105" s="91" t="str">
        <f t="shared" si="11"/>
        <v/>
      </c>
      <c r="B105" s="92" t="str">
        <f t="shared" si="12"/>
        <v/>
      </c>
      <c r="C105" s="93" t="str">
        <f t="shared" si="13"/>
        <v/>
      </c>
      <c r="D105" s="94" t="str">
        <f t="shared" si="7"/>
        <v/>
      </c>
      <c r="E105" s="94" t="str">
        <f t="shared" si="8"/>
        <v/>
      </c>
      <c r="F105" s="94" t="str">
        <f t="shared" si="9"/>
        <v/>
      </c>
      <c r="G105" s="93" t="str">
        <f t="shared" si="10"/>
        <v/>
      </c>
    </row>
    <row r="106" spans="1:7" x14ac:dyDescent="0.25">
      <c r="A106" s="91" t="str">
        <f t="shared" si="11"/>
        <v/>
      </c>
      <c r="B106" s="92" t="str">
        <f t="shared" si="12"/>
        <v/>
      </c>
      <c r="C106" s="93" t="str">
        <f t="shared" si="13"/>
        <v/>
      </c>
      <c r="D106" s="94" t="str">
        <f t="shared" si="7"/>
        <v/>
      </c>
      <c r="E106" s="94" t="str">
        <f t="shared" si="8"/>
        <v/>
      </c>
      <c r="F106" s="94" t="str">
        <f t="shared" si="9"/>
        <v/>
      </c>
      <c r="G106" s="93" t="str">
        <f t="shared" si="10"/>
        <v/>
      </c>
    </row>
    <row r="107" spans="1:7" x14ac:dyDescent="0.25">
      <c r="A107" s="91" t="str">
        <f t="shared" si="11"/>
        <v/>
      </c>
      <c r="B107" s="92" t="str">
        <f t="shared" si="12"/>
        <v/>
      </c>
      <c r="C107" s="93" t="str">
        <f t="shared" si="13"/>
        <v/>
      </c>
      <c r="D107" s="94" t="str">
        <f t="shared" si="7"/>
        <v/>
      </c>
      <c r="E107" s="94" t="str">
        <f t="shared" si="8"/>
        <v/>
      </c>
      <c r="F107" s="94" t="str">
        <f t="shared" si="9"/>
        <v/>
      </c>
      <c r="G107" s="93" t="str">
        <f t="shared" si="10"/>
        <v/>
      </c>
    </row>
    <row r="108" spans="1:7" x14ac:dyDescent="0.25">
      <c r="A108" s="91" t="str">
        <f t="shared" si="11"/>
        <v/>
      </c>
      <c r="B108" s="92" t="str">
        <f t="shared" si="12"/>
        <v/>
      </c>
      <c r="C108" s="93" t="str">
        <f t="shared" si="13"/>
        <v/>
      </c>
      <c r="D108" s="94" t="str">
        <f t="shared" si="7"/>
        <v/>
      </c>
      <c r="E108" s="94" t="str">
        <f t="shared" si="8"/>
        <v/>
      </c>
      <c r="F108" s="94" t="str">
        <f t="shared" si="9"/>
        <v/>
      </c>
      <c r="G108" s="93" t="str">
        <f t="shared" si="10"/>
        <v/>
      </c>
    </row>
    <row r="109" spans="1:7" x14ac:dyDescent="0.25">
      <c r="A109" s="91" t="str">
        <f t="shared" si="11"/>
        <v/>
      </c>
      <c r="B109" s="92" t="str">
        <f t="shared" si="12"/>
        <v/>
      </c>
      <c r="C109" s="93" t="str">
        <f t="shared" si="13"/>
        <v/>
      </c>
      <c r="D109" s="94" t="str">
        <f t="shared" si="7"/>
        <v/>
      </c>
      <c r="E109" s="94" t="str">
        <f t="shared" si="8"/>
        <v/>
      </c>
      <c r="F109" s="94" t="str">
        <f t="shared" si="9"/>
        <v/>
      </c>
      <c r="G109" s="93" t="str">
        <f t="shared" si="10"/>
        <v/>
      </c>
    </row>
    <row r="110" spans="1:7" x14ac:dyDescent="0.25">
      <c r="A110" s="91" t="str">
        <f t="shared" si="11"/>
        <v/>
      </c>
      <c r="B110" s="92" t="str">
        <f t="shared" si="12"/>
        <v/>
      </c>
      <c r="C110" s="93" t="str">
        <f t="shared" si="13"/>
        <v/>
      </c>
      <c r="D110" s="94" t="str">
        <f t="shared" si="7"/>
        <v/>
      </c>
      <c r="E110" s="94" t="str">
        <f t="shared" si="8"/>
        <v/>
      </c>
      <c r="F110" s="94" t="str">
        <f t="shared" si="9"/>
        <v/>
      </c>
      <c r="G110" s="93" t="str">
        <f t="shared" si="10"/>
        <v/>
      </c>
    </row>
    <row r="111" spans="1:7" x14ac:dyDescent="0.25">
      <c r="A111" s="91" t="str">
        <f t="shared" si="11"/>
        <v/>
      </c>
      <c r="B111" s="92" t="str">
        <f t="shared" si="12"/>
        <v/>
      </c>
      <c r="C111" s="93" t="str">
        <f t="shared" si="13"/>
        <v/>
      </c>
      <c r="D111" s="94" t="str">
        <f t="shared" si="7"/>
        <v/>
      </c>
      <c r="E111" s="94" t="str">
        <f t="shared" si="8"/>
        <v/>
      </c>
      <c r="F111" s="94" t="str">
        <f t="shared" si="9"/>
        <v/>
      </c>
      <c r="G111" s="93" t="str">
        <f t="shared" si="10"/>
        <v/>
      </c>
    </row>
    <row r="112" spans="1:7" x14ac:dyDescent="0.25">
      <c r="A112" s="91" t="str">
        <f t="shared" si="11"/>
        <v/>
      </c>
      <c r="B112" s="92" t="str">
        <f t="shared" si="12"/>
        <v/>
      </c>
      <c r="C112" s="93" t="str">
        <f t="shared" si="13"/>
        <v/>
      </c>
      <c r="D112" s="94" t="str">
        <f t="shared" si="7"/>
        <v/>
      </c>
      <c r="E112" s="94" t="str">
        <f t="shared" si="8"/>
        <v/>
      </c>
      <c r="F112" s="94" t="str">
        <f t="shared" si="9"/>
        <v/>
      </c>
      <c r="G112" s="93" t="str">
        <f t="shared" si="10"/>
        <v/>
      </c>
    </row>
    <row r="113" spans="1:7" x14ac:dyDescent="0.25">
      <c r="A113" s="91" t="str">
        <f t="shared" si="11"/>
        <v/>
      </c>
      <c r="B113" s="92" t="str">
        <f t="shared" si="12"/>
        <v/>
      </c>
      <c r="C113" s="93" t="str">
        <f t="shared" si="13"/>
        <v/>
      </c>
      <c r="D113" s="94" t="str">
        <f t="shared" si="7"/>
        <v/>
      </c>
      <c r="E113" s="94" t="str">
        <f t="shared" si="8"/>
        <v/>
      </c>
      <c r="F113" s="94" t="str">
        <f t="shared" si="9"/>
        <v/>
      </c>
      <c r="G113" s="93" t="str">
        <f t="shared" si="10"/>
        <v/>
      </c>
    </row>
    <row r="114" spans="1:7" x14ac:dyDescent="0.25">
      <c r="A114" s="91" t="str">
        <f t="shared" si="11"/>
        <v/>
      </c>
      <c r="B114" s="92" t="str">
        <f t="shared" si="12"/>
        <v/>
      </c>
      <c r="C114" s="93" t="str">
        <f t="shared" si="13"/>
        <v/>
      </c>
      <c r="D114" s="94" t="str">
        <f t="shared" si="7"/>
        <v/>
      </c>
      <c r="E114" s="94" t="str">
        <f t="shared" si="8"/>
        <v/>
      </c>
      <c r="F114" s="94" t="str">
        <f t="shared" si="9"/>
        <v/>
      </c>
      <c r="G114" s="93" t="str">
        <f t="shared" si="10"/>
        <v/>
      </c>
    </row>
    <row r="115" spans="1:7" x14ac:dyDescent="0.25">
      <c r="A115" s="91" t="str">
        <f t="shared" si="11"/>
        <v/>
      </c>
      <c r="B115" s="92" t="str">
        <f t="shared" si="12"/>
        <v/>
      </c>
      <c r="C115" s="93" t="str">
        <f t="shared" si="13"/>
        <v/>
      </c>
      <c r="D115" s="94" t="str">
        <f t="shared" si="7"/>
        <v/>
      </c>
      <c r="E115" s="94" t="str">
        <f t="shared" si="8"/>
        <v/>
      </c>
      <c r="F115" s="94" t="str">
        <f t="shared" si="9"/>
        <v/>
      </c>
      <c r="G115" s="93" t="str">
        <f t="shared" si="10"/>
        <v/>
      </c>
    </row>
    <row r="116" spans="1:7" x14ac:dyDescent="0.25">
      <c r="A116" s="91" t="str">
        <f t="shared" si="11"/>
        <v/>
      </c>
      <c r="B116" s="92" t="str">
        <f t="shared" si="12"/>
        <v/>
      </c>
      <c r="C116" s="93" t="str">
        <f t="shared" si="13"/>
        <v/>
      </c>
      <c r="D116" s="94" t="str">
        <f t="shared" si="7"/>
        <v/>
      </c>
      <c r="E116" s="94" t="str">
        <f t="shared" si="8"/>
        <v/>
      </c>
      <c r="F116" s="94" t="str">
        <f t="shared" si="9"/>
        <v/>
      </c>
      <c r="G116" s="93" t="str">
        <f t="shared" si="10"/>
        <v/>
      </c>
    </row>
    <row r="117" spans="1:7" x14ac:dyDescent="0.25">
      <c r="A117" s="91" t="str">
        <f t="shared" si="11"/>
        <v/>
      </c>
      <c r="B117" s="92" t="str">
        <f t="shared" si="12"/>
        <v/>
      </c>
      <c r="C117" s="93" t="str">
        <f t="shared" si="13"/>
        <v/>
      </c>
      <c r="D117" s="94" t="str">
        <f t="shared" si="7"/>
        <v/>
      </c>
      <c r="E117" s="94" t="str">
        <f t="shared" si="8"/>
        <v/>
      </c>
      <c r="F117" s="94" t="str">
        <f t="shared" si="9"/>
        <v/>
      </c>
      <c r="G117" s="93" t="str">
        <f t="shared" si="10"/>
        <v/>
      </c>
    </row>
    <row r="118" spans="1:7" x14ac:dyDescent="0.25">
      <c r="A118" s="91" t="str">
        <f t="shared" si="11"/>
        <v/>
      </c>
      <c r="B118" s="92" t="str">
        <f t="shared" si="12"/>
        <v/>
      </c>
      <c r="C118" s="93" t="str">
        <f t="shared" si="13"/>
        <v/>
      </c>
      <c r="D118" s="94" t="str">
        <f t="shared" si="7"/>
        <v/>
      </c>
      <c r="E118" s="94" t="str">
        <f t="shared" si="8"/>
        <v/>
      </c>
      <c r="F118" s="94" t="str">
        <f t="shared" si="9"/>
        <v/>
      </c>
      <c r="G118" s="93" t="str">
        <f t="shared" si="10"/>
        <v/>
      </c>
    </row>
    <row r="119" spans="1:7" x14ac:dyDescent="0.25">
      <c r="A119" s="91" t="str">
        <f t="shared" si="11"/>
        <v/>
      </c>
      <c r="B119" s="92" t="str">
        <f t="shared" si="12"/>
        <v/>
      </c>
      <c r="C119" s="93" t="str">
        <f t="shared" si="13"/>
        <v/>
      </c>
      <c r="D119" s="94" t="str">
        <f t="shared" si="7"/>
        <v/>
      </c>
      <c r="E119" s="94" t="str">
        <f t="shared" si="8"/>
        <v/>
      </c>
      <c r="F119" s="94" t="str">
        <f t="shared" si="9"/>
        <v/>
      </c>
      <c r="G119" s="93" t="str">
        <f t="shared" si="10"/>
        <v/>
      </c>
    </row>
    <row r="120" spans="1:7" x14ac:dyDescent="0.25">
      <c r="A120" s="91" t="str">
        <f t="shared" si="11"/>
        <v/>
      </c>
      <c r="B120" s="92" t="str">
        <f t="shared" si="12"/>
        <v/>
      </c>
      <c r="C120" s="93" t="str">
        <f t="shared" si="13"/>
        <v/>
      </c>
      <c r="D120" s="94" t="str">
        <f t="shared" si="7"/>
        <v/>
      </c>
      <c r="E120" s="94" t="str">
        <f t="shared" si="8"/>
        <v/>
      </c>
      <c r="F120" s="94" t="str">
        <f t="shared" si="9"/>
        <v/>
      </c>
      <c r="G120" s="93" t="str">
        <f t="shared" si="10"/>
        <v/>
      </c>
    </row>
    <row r="121" spans="1:7" x14ac:dyDescent="0.25">
      <c r="A121" s="91" t="str">
        <f t="shared" si="11"/>
        <v/>
      </c>
      <c r="B121" s="92" t="str">
        <f t="shared" si="12"/>
        <v/>
      </c>
      <c r="C121" s="93" t="str">
        <f t="shared" si="13"/>
        <v/>
      </c>
      <c r="D121" s="94" t="str">
        <f t="shared" si="7"/>
        <v/>
      </c>
      <c r="E121" s="94" t="str">
        <f t="shared" si="8"/>
        <v/>
      </c>
      <c r="F121" s="94" t="str">
        <f t="shared" si="9"/>
        <v/>
      </c>
      <c r="G121" s="93" t="str">
        <f t="shared" si="10"/>
        <v/>
      </c>
    </row>
    <row r="122" spans="1:7" x14ac:dyDescent="0.25">
      <c r="A122" s="91" t="str">
        <f t="shared" si="11"/>
        <v/>
      </c>
      <c r="B122" s="92" t="str">
        <f t="shared" si="12"/>
        <v/>
      </c>
      <c r="C122" s="93" t="str">
        <f t="shared" si="13"/>
        <v/>
      </c>
      <c r="D122" s="94" t="str">
        <f t="shared" si="7"/>
        <v/>
      </c>
      <c r="E122" s="94" t="str">
        <f t="shared" si="8"/>
        <v/>
      </c>
      <c r="F122" s="94" t="str">
        <f t="shared" si="9"/>
        <v/>
      </c>
      <c r="G122" s="93" t="str">
        <f t="shared" si="10"/>
        <v/>
      </c>
    </row>
    <row r="123" spans="1:7" x14ac:dyDescent="0.25">
      <c r="A123" s="91" t="str">
        <f t="shared" si="11"/>
        <v/>
      </c>
      <c r="B123" s="92" t="str">
        <f t="shared" si="12"/>
        <v/>
      </c>
      <c r="C123" s="93" t="str">
        <f t="shared" si="13"/>
        <v/>
      </c>
      <c r="D123" s="94" t="str">
        <f t="shared" si="7"/>
        <v/>
      </c>
      <c r="E123" s="94" t="str">
        <f t="shared" si="8"/>
        <v/>
      </c>
      <c r="F123" s="94" t="str">
        <f t="shared" si="9"/>
        <v/>
      </c>
      <c r="G123" s="93" t="str">
        <f t="shared" si="10"/>
        <v/>
      </c>
    </row>
    <row r="124" spans="1:7" x14ac:dyDescent="0.25">
      <c r="A124" s="91" t="str">
        <f t="shared" si="11"/>
        <v/>
      </c>
      <c r="B124" s="92" t="str">
        <f t="shared" si="12"/>
        <v/>
      </c>
      <c r="C124" s="93" t="str">
        <f t="shared" si="13"/>
        <v/>
      </c>
      <c r="D124" s="94" t="str">
        <f t="shared" si="7"/>
        <v/>
      </c>
      <c r="E124" s="94" t="str">
        <f t="shared" si="8"/>
        <v/>
      </c>
      <c r="F124" s="94" t="str">
        <f t="shared" si="9"/>
        <v/>
      </c>
      <c r="G124" s="93" t="str">
        <f t="shared" si="10"/>
        <v/>
      </c>
    </row>
    <row r="125" spans="1:7" x14ac:dyDescent="0.25">
      <c r="A125" s="91" t="str">
        <f t="shared" si="11"/>
        <v/>
      </c>
      <c r="B125" s="92" t="str">
        <f t="shared" si="12"/>
        <v/>
      </c>
      <c r="C125" s="93" t="str">
        <f t="shared" si="13"/>
        <v/>
      </c>
      <c r="D125" s="94" t="str">
        <f t="shared" si="7"/>
        <v/>
      </c>
      <c r="E125" s="94" t="str">
        <f t="shared" si="8"/>
        <v/>
      </c>
      <c r="F125" s="94" t="str">
        <f t="shared" si="9"/>
        <v/>
      </c>
      <c r="G125" s="93" t="str">
        <f t="shared" si="10"/>
        <v/>
      </c>
    </row>
    <row r="126" spans="1:7" x14ac:dyDescent="0.25">
      <c r="A126" s="91" t="str">
        <f t="shared" si="11"/>
        <v/>
      </c>
      <c r="B126" s="92" t="str">
        <f t="shared" si="12"/>
        <v/>
      </c>
      <c r="C126" s="93" t="str">
        <f t="shared" si="13"/>
        <v/>
      </c>
      <c r="D126" s="94" t="str">
        <f t="shared" si="7"/>
        <v/>
      </c>
      <c r="E126" s="94" t="str">
        <f t="shared" si="8"/>
        <v/>
      </c>
      <c r="F126" s="94" t="str">
        <f t="shared" si="9"/>
        <v/>
      </c>
      <c r="G126" s="93" t="str">
        <f t="shared" si="10"/>
        <v/>
      </c>
    </row>
    <row r="127" spans="1:7" x14ac:dyDescent="0.25">
      <c r="A127" s="91" t="str">
        <f t="shared" si="11"/>
        <v/>
      </c>
      <c r="B127" s="92" t="str">
        <f t="shared" si="12"/>
        <v/>
      </c>
      <c r="C127" s="93" t="str">
        <f t="shared" si="13"/>
        <v/>
      </c>
      <c r="D127" s="94" t="str">
        <f t="shared" si="7"/>
        <v/>
      </c>
      <c r="E127" s="94" t="str">
        <f t="shared" si="8"/>
        <v/>
      </c>
      <c r="F127" s="94" t="str">
        <f t="shared" si="9"/>
        <v/>
      </c>
      <c r="G127" s="93" t="str">
        <f t="shared" si="10"/>
        <v/>
      </c>
    </row>
    <row r="128" spans="1:7" x14ac:dyDescent="0.25">
      <c r="A128" s="91" t="str">
        <f t="shared" si="11"/>
        <v/>
      </c>
      <c r="B128" s="92" t="str">
        <f t="shared" si="12"/>
        <v/>
      </c>
      <c r="C128" s="93" t="str">
        <f t="shared" si="13"/>
        <v/>
      </c>
      <c r="D128" s="94" t="str">
        <f t="shared" si="7"/>
        <v/>
      </c>
      <c r="E128" s="94" t="str">
        <f t="shared" si="8"/>
        <v/>
      </c>
      <c r="F128" s="94" t="str">
        <f t="shared" si="9"/>
        <v/>
      </c>
      <c r="G128" s="93" t="str">
        <f t="shared" si="10"/>
        <v/>
      </c>
    </row>
    <row r="129" spans="1:7" x14ac:dyDescent="0.25">
      <c r="A129" s="91" t="str">
        <f t="shared" si="11"/>
        <v/>
      </c>
      <c r="B129" s="92" t="str">
        <f t="shared" si="12"/>
        <v/>
      </c>
      <c r="C129" s="93" t="str">
        <f t="shared" si="13"/>
        <v/>
      </c>
      <c r="D129" s="94" t="str">
        <f t="shared" si="7"/>
        <v/>
      </c>
      <c r="E129" s="94" t="str">
        <f t="shared" si="8"/>
        <v/>
      </c>
      <c r="F129" s="94" t="str">
        <f t="shared" si="9"/>
        <v/>
      </c>
      <c r="G129" s="93" t="str">
        <f t="shared" si="10"/>
        <v/>
      </c>
    </row>
    <row r="130" spans="1:7" x14ac:dyDescent="0.25">
      <c r="A130" s="91" t="str">
        <f t="shared" si="11"/>
        <v/>
      </c>
      <c r="B130" s="92" t="str">
        <f t="shared" si="12"/>
        <v/>
      </c>
      <c r="C130" s="93" t="str">
        <f t="shared" si="13"/>
        <v/>
      </c>
      <c r="D130" s="94" t="str">
        <f t="shared" si="7"/>
        <v/>
      </c>
      <c r="E130" s="94" t="str">
        <f t="shared" si="8"/>
        <v/>
      </c>
      <c r="F130" s="94" t="str">
        <f t="shared" si="9"/>
        <v/>
      </c>
      <c r="G130" s="93" t="str">
        <f t="shared" si="10"/>
        <v/>
      </c>
    </row>
    <row r="131" spans="1:7" x14ac:dyDescent="0.25">
      <c r="A131" s="91" t="str">
        <f t="shared" si="11"/>
        <v/>
      </c>
      <c r="B131" s="92" t="str">
        <f t="shared" si="12"/>
        <v/>
      </c>
      <c r="C131" s="93" t="str">
        <f t="shared" si="13"/>
        <v/>
      </c>
      <c r="D131" s="94" t="str">
        <f t="shared" si="7"/>
        <v/>
      </c>
      <c r="E131" s="94" t="str">
        <f t="shared" si="8"/>
        <v/>
      </c>
      <c r="F131" s="94" t="str">
        <f t="shared" si="9"/>
        <v/>
      </c>
      <c r="G131" s="93" t="str">
        <f t="shared" si="10"/>
        <v/>
      </c>
    </row>
    <row r="132" spans="1:7" x14ac:dyDescent="0.25">
      <c r="A132" s="91" t="str">
        <f t="shared" si="11"/>
        <v/>
      </c>
      <c r="B132" s="92" t="str">
        <f t="shared" si="12"/>
        <v/>
      </c>
      <c r="C132" s="93" t="str">
        <f t="shared" si="13"/>
        <v/>
      </c>
      <c r="D132" s="94" t="str">
        <f t="shared" si="7"/>
        <v/>
      </c>
      <c r="E132" s="94" t="str">
        <f t="shared" si="8"/>
        <v/>
      </c>
      <c r="F132" s="94" t="str">
        <f t="shared" si="9"/>
        <v/>
      </c>
      <c r="G132" s="93" t="str">
        <f t="shared" si="10"/>
        <v/>
      </c>
    </row>
    <row r="133" spans="1:7" x14ac:dyDescent="0.25">
      <c r="A133" s="91" t="str">
        <f t="shared" si="11"/>
        <v/>
      </c>
      <c r="B133" s="92" t="str">
        <f t="shared" si="12"/>
        <v/>
      </c>
      <c r="C133" s="93" t="str">
        <f t="shared" si="13"/>
        <v/>
      </c>
      <c r="D133" s="94" t="str">
        <f t="shared" si="7"/>
        <v/>
      </c>
      <c r="E133" s="94" t="str">
        <f t="shared" si="8"/>
        <v/>
      </c>
      <c r="F133" s="94" t="str">
        <f t="shared" si="9"/>
        <v/>
      </c>
      <c r="G133" s="93" t="str">
        <f t="shared" si="10"/>
        <v/>
      </c>
    </row>
    <row r="134" spans="1:7" x14ac:dyDescent="0.25">
      <c r="A134" s="91" t="str">
        <f t="shared" si="11"/>
        <v/>
      </c>
      <c r="B134" s="92" t="str">
        <f t="shared" si="12"/>
        <v/>
      </c>
      <c r="C134" s="93" t="str">
        <f t="shared" si="13"/>
        <v/>
      </c>
      <c r="D134" s="94" t="str">
        <f t="shared" si="7"/>
        <v/>
      </c>
      <c r="E134" s="94" t="str">
        <f t="shared" si="8"/>
        <v/>
      </c>
      <c r="F134" s="94" t="str">
        <f t="shared" si="9"/>
        <v/>
      </c>
      <c r="G134" s="93" t="str">
        <f t="shared" si="10"/>
        <v/>
      </c>
    </row>
    <row r="135" spans="1:7" x14ac:dyDescent="0.25">
      <c r="A135" s="91" t="str">
        <f t="shared" si="11"/>
        <v/>
      </c>
      <c r="B135" s="92" t="str">
        <f t="shared" si="12"/>
        <v/>
      </c>
      <c r="C135" s="93" t="str">
        <f t="shared" si="13"/>
        <v/>
      </c>
      <c r="D135" s="94" t="str">
        <f t="shared" si="7"/>
        <v/>
      </c>
      <c r="E135" s="94" t="str">
        <f t="shared" si="8"/>
        <v/>
      </c>
      <c r="F135" s="94" t="str">
        <f t="shared" si="9"/>
        <v/>
      </c>
      <c r="G135" s="93" t="str">
        <f t="shared" si="10"/>
        <v/>
      </c>
    </row>
    <row r="136" spans="1:7" x14ac:dyDescent="0.25">
      <c r="A136" s="91" t="str">
        <f t="shared" si="11"/>
        <v/>
      </c>
      <c r="B136" s="92" t="str">
        <f t="shared" si="12"/>
        <v/>
      </c>
      <c r="C136" s="93" t="str">
        <f t="shared" si="13"/>
        <v/>
      </c>
      <c r="D136" s="94" t="str">
        <f t="shared" si="7"/>
        <v/>
      </c>
      <c r="E136" s="94" t="str">
        <f t="shared" si="8"/>
        <v/>
      </c>
      <c r="F136" s="94" t="str">
        <f t="shared" si="9"/>
        <v/>
      </c>
      <c r="G136" s="93" t="str">
        <f t="shared" si="10"/>
        <v/>
      </c>
    </row>
    <row r="137" spans="1:7" x14ac:dyDescent="0.25">
      <c r="A137" s="91" t="str">
        <f t="shared" si="11"/>
        <v/>
      </c>
      <c r="B137" s="92" t="str">
        <f t="shared" si="12"/>
        <v/>
      </c>
      <c r="C137" s="93" t="str">
        <f t="shared" si="13"/>
        <v/>
      </c>
      <c r="D137" s="94" t="str">
        <f t="shared" si="7"/>
        <v/>
      </c>
      <c r="E137" s="94" t="str">
        <f t="shared" si="8"/>
        <v/>
      </c>
      <c r="F137" s="94" t="str">
        <f t="shared" si="9"/>
        <v/>
      </c>
      <c r="G137" s="93" t="str">
        <f t="shared" si="10"/>
        <v/>
      </c>
    </row>
    <row r="138" spans="1:7" x14ac:dyDescent="0.25">
      <c r="A138" s="91" t="str">
        <f t="shared" si="11"/>
        <v/>
      </c>
      <c r="B138" s="92" t="str">
        <f t="shared" si="12"/>
        <v/>
      </c>
      <c r="C138" s="93" t="str">
        <f t="shared" si="13"/>
        <v/>
      </c>
      <c r="D138" s="94" t="str">
        <f t="shared" si="7"/>
        <v/>
      </c>
      <c r="E138" s="94" t="str">
        <f t="shared" si="8"/>
        <v/>
      </c>
      <c r="F138" s="94" t="str">
        <f t="shared" si="9"/>
        <v/>
      </c>
      <c r="G138" s="93" t="str">
        <f t="shared" si="10"/>
        <v/>
      </c>
    </row>
    <row r="139" spans="1:7" x14ac:dyDescent="0.25">
      <c r="A139" s="91" t="str">
        <f t="shared" si="11"/>
        <v/>
      </c>
      <c r="B139" s="92" t="str">
        <f t="shared" si="12"/>
        <v/>
      </c>
      <c r="C139" s="93" t="str">
        <f t="shared" si="13"/>
        <v/>
      </c>
      <c r="D139" s="94" t="str">
        <f t="shared" si="7"/>
        <v/>
      </c>
      <c r="E139" s="94" t="str">
        <f t="shared" si="8"/>
        <v/>
      </c>
      <c r="F139" s="94" t="str">
        <f t="shared" si="9"/>
        <v/>
      </c>
      <c r="G139" s="93" t="str">
        <f t="shared" si="10"/>
        <v/>
      </c>
    </row>
    <row r="140" spans="1:7" x14ac:dyDescent="0.25">
      <c r="A140" s="91" t="str">
        <f t="shared" si="11"/>
        <v/>
      </c>
      <c r="B140" s="92" t="str">
        <f t="shared" si="12"/>
        <v/>
      </c>
      <c r="C140" s="93" t="str">
        <f t="shared" si="13"/>
        <v/>
      </c>
      <c r="D140" s="94" t="str">
        <f t="shared" si="7"/>
        <v/>
      </c>
      <c r="E140" s="94" t="str">
        <f t="shared" si="8"/>
        <v/>
      </c>
      <c r="F140" s="94" t="str">
        <f t="shared" si="9"/>
        <v/>
      </c>
      <c r="G140" s="93" t="str">
        <f t="shared" si="10"/>
        <v/>
      </c>
    </row>
    <row r="141" spans="1:7" x14ac:dyDescent="0.25">
      <c r="A141" s="91" t="str">
        <f t="shared" si="11"/>
        <v/>
      </c>
      <c r="B141" s="92" t="str">
        <f t="shared" si="12"/>
        <v/>
      </c>
      <c r="C141" s="93" t="str">
        <f t="shared" si="13"/>
        <v/>
      </c>
      <c r="D141" s="94" t="str">
        <f t="shared" si="7"/>
        <v/>
      </c>
      <c r="E141" s="94" t="str">
        <f t="shared" si="8"/>
        <v/>
      </c>
      <c r="F141" s="94" t="str">
        <f t="shared" si="9"/>
        <v/>
      </c>
      <c r="G141" s="93" t="str">
        <f t="shared" si="10"/>
        <v/>
      </c>
    </row>
    <row r="142" spans="1:7" x14ac:dyDescent="0.25">
      <c r="A142" s="91" t="str">
        <f t="shared" si="11"/>
        <v/>
      </c>
      <c r="B142" s="92" t="str">
        <f t="shared" si="12"/>
        <v/>
      </c>
      <c r="C142" s="93" t="str">
        <f t="shared" si="13"/>
        <v/>
      </c>
      <c r="D142" s="94" t="str">
        <f t="shared" si="7"/>
        <v/>
      </c>
      <c r="E142" s="94" t="str">
        <f t="shared" si="8"/>
        <v/>
      </c>
      <c r="F142" s="94" t="str">
        <f t="shared" si="9"/>
        <v/>
      </c>
      <c r="G142" s="93" t="str">
        <f t="shared" si="10"/>
        <v/>
      </c>
    </row>
    <row r="143" spans="1:7" x14ac:dyDescent="0.25">
      <c r="A143" s="91" t="str">
        <f t="shared" si="11"/>
        <v/>
      </c>
      <c r="B143" s="92" t="str">
        <f t="shared" si="12"/>
        <v/>
      </c>
      <c r="C143" s="93" t="str">
        <f t="shared" si="13"/>
        <v/>
      </c>
      <c r="D143" s="94" t="str">
        <f t="shared" ref="D143" si="14">IF(B143="","",IPMT($E$11/12,B143,$E$7,-$E$8,$E$9,0))</f>
        <v/>
      </c>
      <c r="E143" s="94" t="str">
        <f t="shared" ref="E143" si="15">IF(B143="","",PPMT($E$11/12,B143,$E$7,-$E$8,$E$9,0))</f>
        <v/>
      </c>
      <c r="F143" s="94" t="str">
        <f t="shared" ref="F143" si="16">IF(B143="","",SUM(D143:E143))</f>
        <v/>
      </c>
      <c r="G143" s="93" t="str">
        <f t="shared" ref="G143" si="17">IF(B143="","",SUM(C143)-SUM(E143))</f>
        <v/>
      </c>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5F25KTUSNP4X-205032580-168940</_dlc_DocId>
    <_dlc_DocIdUrl xmlns="d65e48b5-f38d-431e-9b4f-47403bf4583f">
      <Url>https://rkas.sharepoint.com/Kliendisuhted/_layouts/15/DocIdRedir.aspx?ID=5F25KTUSNP4X-205032580-168940</Url>
      <Description>5F25KTUSNP4X-205032580-168940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BFD4D-9204-4338-88F6-BEAB8192EA69}">
  <ds:schemaRefs>
    <ds:schemaRef ds:uri="http://www.w3.org/XML/1998/namespace"/>
    <ds:schemaRef ds:uri="http://purl.org/dc/elements/1.1/"/>
    <ds:schemaRef ds:uri="http://schemas.openxmlformats.org/package/2006/metadata/core-properties"/>
    <ds:schemaRef ds:uri="d65e48b5-f38d-431e-9b4f-47403bf4583f"/>
    <ds:schemaRef ds:uri="http://schemas.microsoft.com/office/2006/documentManagement/types"/>
    <ds:schemaRef ds:uri="a4634551-c501-4e5e-ac96-dde1e0c9b252"/>
    <ds:schemaRef ds:uri="http://purl.org/dc/dcmitype/"/>
    <ds:schemaRef ds:uri="http://schemas.microsoft.com/office/infopath/2007/PartnerControls"/>
    <ds:schemaRef ds:uri="http://purl.org/dc/terms/"/>
    <ds:schemaRef ds:uri="4295b89e-2911-42f0-a767-8ca596d6842f"/>
    <ds:schemaRef ds:uri="http://schemas.microsoft.com/office/2006/metadata/properties"/>
  </ds:schemaRefs>
</ds:datastoreItem>
</file>

<file path=customXml/itemProps2.xml><?xml version="1.0" encoding="utf-8"?>
<ds:datastoreItem xmlns:ds="http://schemas.openxmlformats.org/officeDocument/2006/customXml" ds:itemID="{A53D8831-7E09-41C0-B5ED-FEA1037C8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C14EB-3813-4686-AE1F-8EC048DE5939}">
  <ds:schemaRefs>
    <ds:schemaRef ds:uri="http://schemas.microsoft.com/sharepoint/events"/>
  </ds:schemaRefs>
</ds:datastoreItem>
</file>

<file path=customXml/itemProps4.xml><?xml version="1.0" encoding="utf-8"?>
<ds:datastoreItem xmlns:ds="http://schemas.openxmlformats.org/officeDocument/2006/customXml" ds:itemID="{47F8BE6B-6E84-4D95-A093-3F7E2538E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Lisa 3</vt:lpstr>
      <vt:lpstr>Annuiteetgraafik BIL</vt:lpstr>
      <vt:lpstr>Annuiteetgraafik PT</vt:lpstr>
      <vt:lpstr>Annuiteedigraafik TS_01.12</vt:lpstr>
      <vt:lpstr>Annuiteedigraafik TS_lisanduv</vt:lpstr>
      <vt:lpstr>ERK lisa 6.1 tavasisustus</vt:lpstr>
      <vt:lpstr>TA lisa 6.2 PP</vt:lpstr>
      <vt:lpstr>Annuiteetgraafik_PP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Lisbeth Mikson</cp:lastModifiedBy>
  <cp:revision/>
  <dcterms:created xsi:type="dcterms:W3CDTF">2023-03-15T09:52:42Z</dcterms:created>
  <dcterms:modified xsi:type="dcterms:W3CDTF">2025-09-16T12:46:10Z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MediaServiceImageTags">
    <vt:lpwstr/>
  </property>
  <property fmtid="{D5CDD505-2E9C-101B-9397-08002B2CF9AE}" pid="4" name="_dlc_DocIdItemGuid">
    <vt:lpwstr>e5d66a63-32d2-4941-bdca-9d9f930b02b4</vt:lpwstr>
  </property>
</Properties>
</file>